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at\4916ALL\kreditrisici\ECBC CB Label\04 Data\2020Q2\"/>
    </mc:Choice>
  </mc:AlternateContent>
  <bookViews>
    <workbookView xWindow="0" yWindow="0" windowWidth="28800" windowHeight="12440" activeTab="4"/>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F292" i="8"/>
  <c r="D290" i="8"/>
  <c r="D292" i="8"/>
  <c r="C293" i="8"/>
  <c r="D293" i="8"/>
  <c r="D300" i="8"/>
  <c r="C290" i="8"/>
  <c r="C300" i="8"/>
  <c r="C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<sst xmlns="http://schemas.openxmlformats.org/spreadsheetml/2006/main" count="2789" uniqueCount="1818">
  <si>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</si>
  <si>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</si>
  <si>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</si>
  <si>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</si>
  <si>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</si>
  <si>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</si>
  <si>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</si>
  <si>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</si>
  <si>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</si>
  <si>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</si>
  <si>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</si>
  <si>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</si>
  <si>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</si>
  <si>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</si>
  <si>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</si>
  <si>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</si>
  <si>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</si>
  <si>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</si>
  <si>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</si>
  <si>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</si>
  <si>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</si>
  <si>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</si>
  <si>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</si>
  <si>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</si>
  <si>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</si>
  <si>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</si>
  <si>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</si>
  <si>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</si>
  <si>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</si>
  <si>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</si>
  <si>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</si>
  <si>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</si>
  <si>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</si>
  <si>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</si>
  <si>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</si>
  <si>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</si>
  <si>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</si>
  <si>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</si>
  <si>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</si>
  <si>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</si>
  <si>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</si>
  <si>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</si>
  <si>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</si>
  <si>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</si>
  <si>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</si>
  <si>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</si>
  <si>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</si>
  <si>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</si>
  <si>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</si>
  <si>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</si>
  <si>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</si>
  <si>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</si>
  <si>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</si>
  <si>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</si>
  <si>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</si>
  <si>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</si>
  <si>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</si>
  <si>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</si>
  <si>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</si>
  <si>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</si>
  <si>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</si>
  <si>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</si>
  <si>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</si>
  <si>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</si>
  <si>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</si>
  <si>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</si>
  <si>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</si>
  <si>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</si>
  <si>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</si>
  <si>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</si>
  <si>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</si>
  <si>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</si>
  <si>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</si>
  <si>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</si>
  <si>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</si>
  <si>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</si>
  <si>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</si>
  <si>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</si>
  <si>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</si>
  <si>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</si>
  <si>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</si>
  <si>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</si>
  <si>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</si>
  <si>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</si>
  <si>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</si>
  <si>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</si>
  <si>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</si>
  <si>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</si>
  <si>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</si>
  <si>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</si>
  <si>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</si>
  <si>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</si>
  <si>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</si>
  <si>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</si>
  <si>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</si>
  <si>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</si>
  <si>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</si>
  <si>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</si>
  <si>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</si>
  <si>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</si>
  <si>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</si>
  <si>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</si>
  <si>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</si>
  <si>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</si>
  <si>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</si>
  <si>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</si>
  <si>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</si>
  <si>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</si>
  <si>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</si>
  <si>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</si>
  <si>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</si>
  <si>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</si>
  <si>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</si>
  <si>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</si>
  <si>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</si>
  <si>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</si>
  <si>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</si>
  <si>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</si>
  <si>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</si>
  <si>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</si>
  <si>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</si>
  <si>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</si>
  <si>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</si>
  <si>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</si>
  <si>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</si>
  <si>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</si>
  <si>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</si>
  <si>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</si>
  <si>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</si>
  <si>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</si>
  <si>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</si>
  <si>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</si>
  <si>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</si>
  <si>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</si>
  <si>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</si>
  <si>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</si>
  <si>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</si>
  <si>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</si>
  <si>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</si>
  <si>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</si>
  <si>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</si>
  <si>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</si>
  <si>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</si>
  <si>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</si>
  <si>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</si>
  <si>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</si>
  <si>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</si>
  <si>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</si>
  <si>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</si>
  <si>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</si>
  <si>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</si>
  <si>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</si>
  <si>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</si>
  <si>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</si>
  <si>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</si>
  <si>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</si>
  <si>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</si>
  <si>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</si>
  <si>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</si>
  <si>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</si>
  <si>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</si>
  <si>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</si>
  <si>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</si>
  <si>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</si>
  <si>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</si>
  <si>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</si>
  <si>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</si>
  <si>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</si>
  <si>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</si>
  <si>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</si>
  <si>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</si>
  <si>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</si>
  <si>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</si>
  <si>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</si>
  <si>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</si>
  <si>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</si>
  <si>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</si>
  <si>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</si>
  <si>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</si>
  <si>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</si>
  <si>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</si>
  <si>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</si>
  <si>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</si>
  <si>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</si>
  <si>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</si>
  <si>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</si>
  <si>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</si>
  <si>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</si>
  <si>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</si>
  <si>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</si>
  <si>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</si>
  <si>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</si>
  <si>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</si>
  <si>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</si>
  <si>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</si>
  <si>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</si>
  <si>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</si>
  <si>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</si>
  <si>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</si>
  <si>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</si>
  <si>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</si>
  <si>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</si>
  <si>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</si>
  <si>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</si>
  <si>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</si>
  <si>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</si>
  <si>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</si>
  <si>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</si>
  <si>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</si>
  <si>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</si>
  <si>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</si>
  <si>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</si>
  <si>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</si>
  <si>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</si>
  <si>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</si>
  <si>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</si>
  <si>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</si>
  <si>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</si>
  <si>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</si>
  <si>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</si>
  <si>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</si>
  <si>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</si>
  <si>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</si>
  <si>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</si>
  <si>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</si>
  <si>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</si>
  <si>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</si>
  <si>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</si>
  <si>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</si>
  <si>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</si>
  <si>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</si>
  <si>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</si>
  <si>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</si>
  <si>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</si>
  <si>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</si>
  <si>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</si>
  <si>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</si>
  <si>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</si>
  <si>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</si>
  <si>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</si>
  <si>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</si>
  <si>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</si>
  <si>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</si>
  <si>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</si>
  <si>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</si>
  <si>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</si>
  <si>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</si>
  <si>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</si>
  <si>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</si>
  <si>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</si>
  <si>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</si>
  <si>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</si>
  <si>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</si>
  <si>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</si>
  <si>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</si>
  <si>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</si>
  <si>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</si>
  <si>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</si>
  <si>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</si>
  <si>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</si>
  <si>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</si>
  <si>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</si>
  <si>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</si>
  <si>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</si>
  <si>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</si>
  <si>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</si>
  <si>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</si>
  <si>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</si>
  <si>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</si>
  <si>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</si>
  <si>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</si>
  <si>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</si>
  <si>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</si>
  <si>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</si>
  <si>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</si>
  <si>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</si>
  <si>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</si>
  <si>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</si>
  <si>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</si>
  <si>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</si>
  <si>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</si>
  <si>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</si>
  <si>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</si>
  <si>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</si>
  <si>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</si>
  <si>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</si>
  <si>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</si>
  <si>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</si>
  <si>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</si>
  <si>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</si>
  <si>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</si>
  <si>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</si>
  <si>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</si>
  <si>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</si>
  <si>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</si>
  <si>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</si>
  <si>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</si>
  <si>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</si>
  <si>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</si>
  <si>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</si>
  <si>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</si>
  <si>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</si>
  <si>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</si>
  <si>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</si>
  <si>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</si>
  <si>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</si>
  <si>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</si>
  <si>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</si>
  <si>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</si>
  <si>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</si>
  <si>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</si>
  <si>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</si>
  <si>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</si>
  <si>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</si>
  <si>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</si>
  <si>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</si>
  <si>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</si>
  <si>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</si>
  <si>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</si>
  <si>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</si>
  <si>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</si>
  <si>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</si>
  <si>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</si>
  <si>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</si>
  <si>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</si>
  <si>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</si>
  <si>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</si>
  <si>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</si>
  <si>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</si>
  <si>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</si>
  <si>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</si>
  <si>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</si>
  <si>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</si>
  <si>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</si>
  <si>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</si>
  <si>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</si>
  <si>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</si>
  <si>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</si>
  <si>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</si>
  <si>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</si>
  <si>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</si>
  <si>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</si>
  <si>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</si>
  <si>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</si>
  <si>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</si>
  <si>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</si>
  <si>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</si>
  <si>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</si>
  <si>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</si>
  <si>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</si>
  <si>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</si>
  <si>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</si>
  <si>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</si>
  <si>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</si>
  <si>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</si>
  <si>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</si>
  <si>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</si>
  <si>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</si>
  <si>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</si>
  <si>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</si>
  <si>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</si>
  <si>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</si>
  <si>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</si>
  <si>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</si>
  <si>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</si>
  <si>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</si>
  <si>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</si>
  <si>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</si>
  <si>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</si>
  <si>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</si>
  <si>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</si>
  <si>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</si>
  <si>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</si>
  <si>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</si>
  <si>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</si>
  <si>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</si>
  <si>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</si>
  <si>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</si>
  <si>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</si>
  <si>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</si>
  <si>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</si>
  <si>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</si>
  <si>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</si>
  <si>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</si>
  <si>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</si>
  <si>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</si>
  <si>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</si>
  <si>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</si>
  <si>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</si>
  <si>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</si>
  <si>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</si>
  <si>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</si>
  <si>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</si>
  <si>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</si>
  <si>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</si>
  <si>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</si>
  <si>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</si>
  <si>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</si>
  <si>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</si>
  <si>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</si>
  <si>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</si>
  <si>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</si>
  <si>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</si>
  <si>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</si>
  <si>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</si>
  <si>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</si>
  <si>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</si>
  <si>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</si>
  <si>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</si>
  <si>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</si>
  <si>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</si>
  <si>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</si>
  <si>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</si>
  <si>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</si>
  <si>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</si>
  <si>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</si>
  <si>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</si>
  <si>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</si>
  <si>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</si>
  <si>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</si>
  <si>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</si>
  <si>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</si>
  <si>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</si>
  <si>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</si>
  <si>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</si>
  <si>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</si>
  <si>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</si>
  <si>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</si>
  <si>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</si>
  <si>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</si>
  <si>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</si>
  <si>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</si>
  <si>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</si>
  <si>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</si>
  <si>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</si>
  <si>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</si>
  <si>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</si>
  <si>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</si>
  <si>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</si>
  <si>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</si>
  <si>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</si>
  <si>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</si>
  <si>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</si>
  <si>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</si>
  <si>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</si>
  <si>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</si>
  <si>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</si>
  <si>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</si>
  <si>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</si>
  <si>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</si>
  <si>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</si>
  <si>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</si>
  <si>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</si>
  <si>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</si>
  <si>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</si>
  <si>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</si>
  <si>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</si>
  <si>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</si>
  <si>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</si>
  <si>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</si>
  <si>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</si>
  <si>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</si>
  <si>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</si>
  <si>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</si>
  <si>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</si>
  <si>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</si>
  <si>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</si>
  <si>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</si>
  <si>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</si>
  <si>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</si>
  <si>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</si>
  <si>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</si>
  <si>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</si>
  <si>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</si>
  <si>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</si>
  <si>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</si>
  <si>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</si>
  <si>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</si>
  <si>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</si>
  <si>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</si>
  <si>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</si>
  <si>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</si>
  <si>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</si>
  <si>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</si>
  <si>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</si>
  <si>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</si>
  <si>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</si>
  <si>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</si>
  <si>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</si>
  <si>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</si>
  <si>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</si>
  <si>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</si>
  <si>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</si>
  <si>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</si>
  <si>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</si>
  <si>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</si>
  <si>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</si>
  <si>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</si>
  <si>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</si>
  <si>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</si>
  <si>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</si>
  <si>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</si>
  <si>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</si>
  <si>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</si>
  <si>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</si>
  <si>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</si>
  <si>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</si>
  <si>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</si>
  <si>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</si>
  <si>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</si>
  <si>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</si>
  <si>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</si>
  <si>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</si>
  <si>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</si>
  <si>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</si>
  <si>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</si>
  <si>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</si>
  <si>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</si>
  <si>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</si>
  <si>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</si>
  <si>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</si>
  <si>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</si>
  <si>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</si>
  <si>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</si>
  <si>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</si>
  <si>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</si>
  <si>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</si>
  <si>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</si>
  <si>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</si>
  <si>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</si>
  <si>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</si>
  <si>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</si>
  <si>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</si>
  <si>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</si>
  <si>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</si>
  <si>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</si>
  <si>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</si>
  <si>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</si>
  <si>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</si>
  <si>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</si>
  <si>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</si>
  <si>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</si>
  <si>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</si>
  <si>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</si>
  <si>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</si>
  <si>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</si>
  <si>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</si>
  <si>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</si>
  <si>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</si>
  <si>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</si>
  <si>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</si>
  <si>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</si>
  <si>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</si>
  <si>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</si>
  <si>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</si>
  <si>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</si>
  <si>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</si>
  <si>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</si>
  <si>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</si>
  <si>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</si>
  <si>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</si>
  <si>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</si>
  <si>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</si>
  <si>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</si>
  <si>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</si>
  <si>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</si>
  <si>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</si>
  <si>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</si>
  <si>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</si>
  <si>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</si>
  <si>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</si>
  <si>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</si>
  <si>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</si>
  <si>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</si>
  <si>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</si>
  <si>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</si>
  <si>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</si>
  <si>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</si>
  <si>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</si>
  <si>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</si>
  <si>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</si>
  <si>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</si>
  <si>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</si>
  <si>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</si>
  <si>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</si>
  <si>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</si>
  <si>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</si>
  <si>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</si>
  <si>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</si>
  <si>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</si>
  <si>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</si>
  <si>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</si>
  <si>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</si>
  <si>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</si>
  <si>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</si>
  <si>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</si>
  <si>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</si>
  <si>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</si>
  <si>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</si>
  <si>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</si>
  <si>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</si>
  <si>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</si>
  <si>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</si>
  <si>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</si>
  <si>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</si>
  <si>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</si>
  <si>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</si>
  <si>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</si>
  <si>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</si>
  <si>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</si>
  <si>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</si>
  <si>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</si>
  <si>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</si>
  <si>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</si>
  <si>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</si>
  <si>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</si>
  <si>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</si>
  <si>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</si>
  <si>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</si>
  <si>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</si>
  <si>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</si>
  <si>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</si>
  <si>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</si>
  <si>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</si>
  <si>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</si>
  <si>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</si>
  <si>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</si>
  <si>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</si>
  <si>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</si>
  <si>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</si>
  <si>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</si>
  <si>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</si>
  <si>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</si>
  <si>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</si>
  <si>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</si>
  <si>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</si>
  <si>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</si>
  <si>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</si>
  <si>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</si>
  <si>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</si>
  <si>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</si>
  <si>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</si>
  <si>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</si>
  <si>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</si>
  <si>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</si>
  <si>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</si>
  <si>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</si>
  <si>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</si>
  <si>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</si>
  <si>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</si>
  <si>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</si>
  <si>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</si>
  <si>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</si>
  <si>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</si>
  <si>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</si>
  <si>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</si>
  <si>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</si>
  <si>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</si>
  <si>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</si>
  <si>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</si>
  <si>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</si>
  <si>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</si>
  <si>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</si>
  <si>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</si>
  <si>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</si>
  <si>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</si>
  <si>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</si>
  <si>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</si>
  <si>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</si>
  <si>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</si>
  <si>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</si>
  <si>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</si>
  <si>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</si>
  <si>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</si>
  <si>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</si>
  <si>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</si>
  <si>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</si>
  <si>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</si>
  <si>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</si>
  <si>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</si>
  <si>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</si>
  <si>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</si>
  <si>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</si>
  <si>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</si>
  <si>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</si>
  <si>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</si>
  <si>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</si>
  <si>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</si>
  <si>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</si>
  <si>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</si>
  <si>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</si>
  <si>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</si>
  <si>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</si>
  <si>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</si>
  <si>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</si>
  <si>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</si>
  <si>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</si>
  <si>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</si>
  <si>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</si>
  <si>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</si>
  <si>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</si>
  <si>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</si>
  <si>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</si>
  <si>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</si>
  <si>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</si>
  <si>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</si>
  <si>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</si>
  <si>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</si>
  <si>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</si>
  <si>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</si>
  <si>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</si>
  <si>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</si>
  <si>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</si>
  <si>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</si>
  <si>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</si>
  <si>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</si>
  <si>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</si>
  <si>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</si>
  <si>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</si>
  <si>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</si>
  <si>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</si>
  <si>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</si>
  <si>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</si>
  <si>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</si>
  <si>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</si>
  <si>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</si>
  <si>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</si>
  <si>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</si>
  <si>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</si>
  <si>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</si>
  <si>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</si>
  <si>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</si>
  <si>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</si>
  <si>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</si>
  <si>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</si>
  <si>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</si>
  <si>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</si>
  <si>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</si>
  <si>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</si>
  <si>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</si>
  <si>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</si>
  <si>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</si>
  <si>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</si>
  <si>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</si>
  <si>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</si>
  <si>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</si>
  <si>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</si>
  <si>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</si>
  <si>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</si>
  <si>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</si>
  <si>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</si>
  <si>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</si>
  <si>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</si>
  <si>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</si>
  <si>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</si>
  <si>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</si>
  <si>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</si>
  <si>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</si>
  <si>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</si>
  <si>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</si>
  <si>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</si>
  <si>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</si>
  <si>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</si>
  <si>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</si>
  <si>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</si>
  <si>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</si>
  <si>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</si>
  <si>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</si>
  <si>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</si>
  <si>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</si>
  <si>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</si>
  <si>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</si>
  <si>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</si>
  <si>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</si>
  <si>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</si>
  <si>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</si>
  <si>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</si>
  <si>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</si>
  <si>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</si>
  <si>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</si>
  <si>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</si>
  <si>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</si>
  <si>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</si>
  <si>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</si>
  <si>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</si>
  <si>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</si>
  <si>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</si>
  <si>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</si>
  <si>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</si>
  <si>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</si>
  <si>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</si>
  <si>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</si>
  <si>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</si>
  <si>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</si>
  <si>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</si>
  <si>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</si>
  <si>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</si>
  <si>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</si>
  <si>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</si>
  <si>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</si>
  <si>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</si>
  <si>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</si>
  <si>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</si>
  <si>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</si>
  <si>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</si>
  <si>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</si>
  <si>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</si>
  <si>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</si>
  <si>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</si>
  <si>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</si>
  <si>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</si>
  <si>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</si>
  <si>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</si>
  <si>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</si>
  <si>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</si>
  <si>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</si>
  <si>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</si>
  <si>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</si>
  <si>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</si>
  <si>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</si>
  <si>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</si>
  <si>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</si>
  <si>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</si>
  <si>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</si>
  <si>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</si>
  <si>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</si>
  <si>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</si>
  <si>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</si>
  <si>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</si>
  <si>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</si>
  <si>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</si>
  <si>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</si>
  <si>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</si>
  <si>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</si>
  <si>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</si>
  <si>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</si>
  <si>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</si>
  <si>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</si>
  <si>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</si>
  <si>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</si>
  <si>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</si>
  <si>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</si>
  <si>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</si>
  <si>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</si>
  <si>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</si>
  <si>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</si>
  <si>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</si>
  <si>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</si>
  <si>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</si>
  <si>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</si>
  <si>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</si>
  <si>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</si>
  <si>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</si>
  <si>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</si>
  <si>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</si>
  <si>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</si>
  <si>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</si>
  <si>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</si>
  <si>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</si>
  <si>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</si>
  <si>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</si>
  <si>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</si>
  <si>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</si>
  <si>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</si>
  <si>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</si>
  <si>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</si>
  <si>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</si>
  <si>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</si>
  <si>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</si>
  <si>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</si>
  <si>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</si>
  <si>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</si>
  <si>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</si>
  <si>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</si>
  <si>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</si>
  <si>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</si>
  <si>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</si>
  <si>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</si>
  <si>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</si>
  <si>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</si>
  <si>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</si>
  <si>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</si>
  <si>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</si>
  <si>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</si>
  <si>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</si>
  <si>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</si>
  <si>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</si>
  <si>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</si>
  <si>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</si>
  <si>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</si>
  <si>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</si>
  <si>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</si>
  <si>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</si>
  <si>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</si>
  <si>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</si>
  <si>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</si>
  <si>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</si>
  <si>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</si>
  <si>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</si>
  <si>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</si>
  <si>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</si>
  <si>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</si>
  <si>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</si>
  <si>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</si>
  <si>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</si>
  <si>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</si>
  <si>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</si>
  <si>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</si>
  <si>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</si>
  <si>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</si>
  <si>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</si>
  <si>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</si>
  <si>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</si>
  <si>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</si>
  <si>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</si>
  <si>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</si>
  <si>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</si>
  <si>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</si>
  <si>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</si>
  <si>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</si>
  <si>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</si>
  <si>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</si>
  <si>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</si>
  <si>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</si>
  <si>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</si>
  <si>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</si>
  <si>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</si>
  <si>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</si>
  <si>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</si>
  <si>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</si>
  <si>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</si>
  <si>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</si>
  <si>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</si>
  <si>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</si>
  <si>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</si>
  <si>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</si>
  <si>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</si>
  <si>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</si>
  <si>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</si>
  <si>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</si>
  <si>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</si>
  <si>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</si>
  <si>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</si>
  <si>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</si>
  <si>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</si>
  <si>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</si>
  <si>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</si>
  <si>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</si>
  <si>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</si>
  <si>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</si>
  <si>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</si>
  <si>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</si>
  <si>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</si>
  <si>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</si>
  <si>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</si>
  <si>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</si>
  <si>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</si>
  <si>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</si>
  <si>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</si>
  <si>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</si>
  <si>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</si>
  <si>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</si>
  <si>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</si>
  <si>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</si>
  <si>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</si>
  <si>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</si>
  <si>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</si>
  <si>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</si>
  <si>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</si>
  <si>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</si>
  <si>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</si>
  <si>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</si>
  <si>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</si>
  <si>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</si>
  <si>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</si>
  <si>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</si>
  <si>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</si>
  <si>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</si>
  <si>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</si>
  <si>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</si>
  <si>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</si>
  <si>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</si>
  <si>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</si>
  <si>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</si>
  <si>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</si>
  <si>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</si>
  <si>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</si>
  <si>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</si>
  <si>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</si>
  <si>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</si>
  <si>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</si>
  <si>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</si>
  <si>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</si>
  <si>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</si>
  <si>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</si>
  <si>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</si>
  <si>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</si>
  <si>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</si>
  <si>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</si>
  <si>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</si>
  <si>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</si>
  <si>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</si>
  <si>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</si>
  <si>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</si>
  <si>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</si>
  <si>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</si>
  <si>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</si>
  <si>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</si>
  <si>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</si>
  <si>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</si>
  <si>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</si>
  <si>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</si>
  <si>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</si>
  <si>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</si>
  <si>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</si>
  <si>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</si>
  <si>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</si>
  <si>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</si>
  <si>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</si>
  <si>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</si>
  <si>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</si>
  <si>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</si>
  <si>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</si>
  <si>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</si>
  <si>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</si>
  <si>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</si>
  <si>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</si>
  <si>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</si>
  <si>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</si>
  <si>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</si>
  <si>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</si>
  <si>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</si>
  <si>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</si>
  <si>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</si>
  <si>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</si>
  <si>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</si>
  <si>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</si>
  <si>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</si>
  <si>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</si>
  <si>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</si>
  <si>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</si>
  <si>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</si>
  <si>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</si>
  <si>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</si>
  <si>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</si>
  <si>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</si>
  <si>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</si>
  <si>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</si>
  <si>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</si>
  <si>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</si>
  <si>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</si>
  <si>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</si>
  <si>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</si>
  <si>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</si>
  <si>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</si>
  <si>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</si>
  <si>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</si>
  <si>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</si>
  <si>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</si>
  <si>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</si>
  <si>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</si>
  <si>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</si>
  <si>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</si>
  <si>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</si>
  <si>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</si>
  <si>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</si>
  <si>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</si>
  <si>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</si>
  <si>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</si>
  <si>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</si>
  <si>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</si>
  <si>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</si>
  <si>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</si>
  <si>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</si>
  <si>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</si>
  <si>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</si>
  <si>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</si>
  <si>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</si>
  <si>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</si>
  <si>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</si>
  <si>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</si>
  <si>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</si>
  <si>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</si>
  <si>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</si>
  <si>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</si>
  <si>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</si>
  <si>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</si>
  <si>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</si>
  <si>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</si>
  <si>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</si>
  <si>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</si>
  <si>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</si>
  <si>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</si>
  <si>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</si>
  <si>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</si>
  <si>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</si>
  <si>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</si>
  <si>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</si>
  <si>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</si>
  <si>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</si>
  <si>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</si>
  <si>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</si>
  <si>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</si>
  <si>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</si>
  <si>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</si>
  <si>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</si>
  <si>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</si>
  <si>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</si>
  <si>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</si>
  <si>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</si>
  <si>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</si>
  <si>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</si>
  <si>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</si>
  <si>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</si>
  <si>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</si>
  <si>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</si>
  <si>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</si>
  <si>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</si>
  <si>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</si>
  <si>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</si>
  <si>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</si>
  <si>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</si>
  <si>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</si>
  <si>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</si>
  <si>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</si>
  <si>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</si>
  <si>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</si>
  <si>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</si>
  <si>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</si>
  <si>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</si>
  <si>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</si>
  <si>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</si>
  <si>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</si>
  <si>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</si>
  <si>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</si>
  <si>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</si>
  <si>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</si>
  <si>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</si>
  <si>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</si>
  <si>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</si>
  <si>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</si>
  <si>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</si>
  <si>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</si>
  <si>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</si>
  <si>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</si>
  <si>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</si>
  <si>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</si>
  <si>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</si>
  <si>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</si>
  <si>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</si>
  <si>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</si>
  <si>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</si>
  <si>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</si>
  <si>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</si>
  <si>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</si>
  <si>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</si>
  <si>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</si>
  <si>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</si>
  <si>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</si>
  <si>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</si>
  <si>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</si>
  <si>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</si>
  <si>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</si>
  <si>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</si>
  <si>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</si>
  <si>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</si>
  <si>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</si>
  <si>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</si>
  <si>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</si>
  <si>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</si>
  <si>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</si>
  <si>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</si>
  <si>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</si>
  <si>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</si>
  <si>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</si>
  <si>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</si>
  <si>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</si>
  <si>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</si>
  <si>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</si>
  <si>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</si>
  <si>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</si>
  <si>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</si>
  <si>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</si>
  <si>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</si>
  <si>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</si>
  <si>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</si>
  <si>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</si>
  <si>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</si>
  <si>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</si>
  <si>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</si>
  <si>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</si>
  <si>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</si>
  <si>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</si>
  <si>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</si>
  <si>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</si>
  <si>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</si>
  <si>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</si>
  <si>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</si>
  <si>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</si>
  <si>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</si>
  <si>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</si>
  <si>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</si>
  <si>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</si>
  <si>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</si>
  <si>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</si>
  <si>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</si>
  <si>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</si>
  <si>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</si>
  <si>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</si>
  <si>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</si>
  <si>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</si>
  <si>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</si>
  <si>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</si>
  <si>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</si>
  <si>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</si>
  <si>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</si>
  <si>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</si>
  <si>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</si>
  <si>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</si>
  <si>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</si>
  <si>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</si>
  <si>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</si>
  <si>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</si>
  <si>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</si>
  <si>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</si>
  <si>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</si>
  <si>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</si>
  <si>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</si>
  <si>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</si>
  <si>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</si>
  <si>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</si>
  <si>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</si>
  <si>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</si>
  <si>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</si>
  <si>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</si>
  <si>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</si>
  <si>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</si>
  <si>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</si>
  <si>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</si>
  <si>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</si>
  <si>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</si>
  <si>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</si>
  <si>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</si>
  <si>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</si>
  <si>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</si>
  <si>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</si>
  <si>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</si>
  <si>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</si>
  <si>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</si>
  <si>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</si>
  <si>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</si>
  <si>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</si>
  <si>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</si>
  <si>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</si>
  <si>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</si>
  <si>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</si>
  <si>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</si>
  <si>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</si>
  <si>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</si>
  <si>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</si>
  <si>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</si>
  <si>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</si>
  <si>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</si>
  <si>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</si>
  <si>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</si>
  <si>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</si>
  <si>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</si>
  <si>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</si>
  <si>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</si>
  <si>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</si>
  <si>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</si>
  <si>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</si>
  <si>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</si>
  <si>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</si>
  <si>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</si>
  <si>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</si>
  <si>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</si>
  <si>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</si>
  <si>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</si>
  <si>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</si>
  <si>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</si>
  <si>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</si>
  <si>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</si>
  <si>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</si>
  <si>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</si>
  <si>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</si>
  <si>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</si>
  <si>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</si>
  <si>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</si>
  <si>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</si>
  <si>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</si>
  <si>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</si>
  <si>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</si>
  <si>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</si>
  <si>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</si>
  <si>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</si>
  <si>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</si>
  <si>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</si>
  <si>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</si>
  <si>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</si>
  <si>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</si>
  <si>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</si>
  <si>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</si>
  <si>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</si>
  <si>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</si>
  <si>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</si>
  <si>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</si>
  <si>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</si>
  <si>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</si>
  <si>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</si>
  <si>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</si>
  <si>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</si>
  <si>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</si>
  <si>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</si>
  <si>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</si>
  <si>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</si>
  <si>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t>Capital Centre S</t>
  </si>
  <si>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</si>
  <si>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</si>
  <si>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</si>
  <si>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</si>
  <si>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</si>
  <si>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</si>
  <si>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</si>
  <si>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</si>
  <si>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</si>
  <si>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</si>
  <si>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</si>
  <si>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</si>
  <si>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</si>
  <si>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</si>
  <si>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</si>
  <si>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</si>
  <si>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</si>
  <si>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</si>
  <si>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</si>
  <si>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</si>
  <si>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</si>
  <si>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</si>
  <si>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</si>
  <si>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</si>
  <si>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</si>
  <si>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</si>
  <si>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</si>
  <si>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</si>
  <si>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</si>
  <si>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</si>
  <si>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</si>
  <si>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</si>
  <si>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</si>
  <si>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</si>
  <si>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</si>
  <si>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</si>
  <si>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</si>
  <si>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</si>
  <si>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</si>
  <si>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</si>
  <si>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</si>
  <si>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</si>
  <si>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</si>
  <si>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</si>
  <si>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</si>
  <si>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</si>
  <si>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</si>
  <si>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</si>
  <si>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</si>
  <si>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</si>
  <si>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</si>
  <si>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</si>
  <si>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</si>
  <si>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</si>
  <si>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</si>
  <si>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</si>
  <si>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</si>
  <si>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</si>
  <si>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</si>
  <si>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</si>
  <si>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</si>
  <si>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</si>
  <si>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</si>
  <si>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</si>
  <si>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</si>
  <si>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</si>
  <si>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</si>
  <si>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</si>
  <si>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</si>
  <si>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</si>
  <si>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</si>
  <si>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</si>
  <si>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</si>
  <si>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</si>
  <si>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</si>
  <si>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</si>
  <si>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</si>
  <si>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</si>
  <si>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</si>
  <si>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</si>
  <si>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</si>
  <si>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</si>
  <si>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</si>
  <si>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</si>
  <si>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</si>
  <si>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</si>
  <si>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</si>
  <si>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</si>
  <si>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</si>
  <si>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</si>
  <si>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</si>
  <si>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</si>
  <si>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</si>
  <si>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</si>
  <si>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</si>
  <si>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</si>
  <si>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</si>
  <si>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</si>
  <si>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</si>
  <si>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</si>
  <si>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</si>
  <si>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</si>
  <si>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</si>
  <si>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</si>
  <si>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</si>
  <si>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</si>
  <si>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</si>
  <si>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</si>
  <si>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</si>
  <si>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</si>
  <si>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</si>
  <si>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</si>
  <si>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</si>
  <si>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</si>
  <si>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</si>
  <si>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</si>
  <si>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</si>
  <si>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</si>
  <si>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</si>
  <si>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</si>
  <si>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</si>
  <si>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</si>
  <si>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</si>
  <si>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</si>
  <si>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</si>
  <si>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</si>
  <si>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</si>
  <si>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</si>
  <si>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</si>
  <si>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</si>
  <si>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</si>
  <si>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</si>
  <si>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</si>
  <si>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</si>
  <si>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</si>
  <si>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</si>
  <si>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</si>
  <si>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</si>
  <si>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</si>
  <si>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</si>
  <si>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</si>
  <si>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</si>
  <si>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</si>
  <si>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</si>
  <si>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</si>
  <si>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</si>
  <si>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</si>
  <si>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</si>
  <si>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</si>
  <si>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</si>
  <si>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</si>
  <si>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</si>
  <si>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</si>
  <si>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</si>
  <si>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</si>
  <si>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</si>
  <si>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</si>
  <si>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</si>
  <si>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</si>
  <si>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</si>
  <si>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</si>
  <si>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</si>
  <si>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</si>
  <si>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</si>
  <si>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</si>
  <si>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</si>
  <si>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</si>
  <si>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</si>
  <si>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</si>
  <si>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</si>
  <si>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</si>
  <si>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</si>
  <si>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</si>
  <si>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</si>
  <si>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</si>
  <si>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</si>
  <si>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</si>
  <si>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</si>
  <si>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</si>
  <si>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</si>
  <si>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</si>
  <si>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</si>
  <si>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</si>
  <si>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</si>
  <si>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</si>
  <si>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</si>
  <si>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</si>
  <si>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</si>
  <si>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</si>
  <si>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</si>
  <si>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</si>
  <si>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</si>
  <si>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</si>
  <si>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</si>
  <si>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</si>
  <si>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</si>
  <si>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</si>
  <si>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</si>
  <si>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</si>
  <si>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</si>
  <si>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</si>
  <si>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</si>
  <si>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</si>
  <si>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</si>
  <si>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</si>
  <si>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</si>
  <si>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</si>
  <si>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</si>
  <si>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</si>
  <si>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</si>
  <si>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</si>
  <si>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</si>
  <si>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</si>
  <si>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</si>
  <si>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</si>
  <si>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</si>
  <si>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</si>
  <si>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</si>
  <si>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</si>
  <si>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</si>
  <si>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</si>
  <si>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</si>
  <si>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</si>
  <si>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</si>
  <si>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</si>
  <si>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</si>
  <si>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</si>
  <si>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</si>
  <si>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</si>
  <si>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</si>
  <si>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</si>
  <si>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</si>
  <si>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</si>
  <si>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</si>
  <si>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</si>
  <si>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</si>
  <si>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</si>
  <si>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</si>
  <si>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</si>
  <si>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</si>
  <si>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</si>
  <si>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</si>
  <si>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</si>
  <si>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</si>
  <si>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</si>
  <si>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</si>
  <si>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</si>
  <si>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</si>
  <si>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</si>
  <si>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</si>
  <si>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</si>
  <si>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</si>
  <si>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</si>
  <si>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</si>
  <si>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</si>
  <si>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</si>
  <si>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</si>
  <si>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</si>
  <si>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</si>
  <si>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</si>
  <si>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</si>
  <si>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</si>
  <si>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</si>
  <si>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</si>
  <si>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</si>
  <si>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</si>
  <si>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</si>
  <si>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</si>
  <si>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</si>
  <si>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</si>
  <si>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</si>
  <si>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</si>
  <si>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</si>
  <si>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</si>
  <si>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</si>
  <si>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</si>
  <si>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</si>
  <si>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</si>
  <si>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</si>
  <si>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</si>
  <si>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</si>
  <si>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</si>
  <si>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</si>
  <si>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</si>
  <si>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</si>
  <si>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</si>
  <si>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</si>
  <si>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</si>
  <si>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</si>
  <si>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</si>
  <si>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</si>
  <si>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</si>
  <si>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</si>
  <si>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</si>
  <si>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</si>
  <si>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</si>
  <si>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</si>
  <si>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</si>
  <si>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</si>
  <si>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</si>
  <si>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</si>
  <si>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</si>
  <si>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</si>
  <si>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</si>
  <si>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</si>
  <si>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</si>
  <si>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</si>
  <si>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</si>
  <si>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</si>
  <si>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</si>
  <si>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</si>
  <si>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</si>
  <si>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</si>
  <si>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</si>
  <si>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</si>
  <si>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</si>
  <si>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</si>
  <si>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</si>
  <si>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</si>
  <si>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</si>
  <si>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</si>
  <si>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</si>
  <si>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</si>
  <si>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</si>
  <si>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</si>
  <si>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</si>
  <si>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</si>
  <si>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</si>
  <si>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</si>
  <si>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</si>
  <si>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</si>
  <si>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</si>
  <si>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</si>
  <si>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</si>
  <si>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</si>
  <si>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</si>
  <si>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</si>
  <si>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</si>
  <si>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</si>
  <si>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</si>
  <si>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</si>
  <si>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</si>
  <si>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</si>
  <si>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</si>
  <si>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</si>
  <si>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</si>
  <si>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</si>
  <si>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</si>
  <si>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</si>
  <si>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</si>
  <si>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</si>
  <si>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</si>
  <si>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</si>
  <si>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</si>
  <si>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</si>
  <si>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</si>
  <si>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</si>
  <si>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</si>
  <si>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</si>
  <si>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</si>
  <si>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</si>
  <si>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</si>
  <si>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</si>
  <si>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</si>
  <si>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</si>
  <si>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</si>
  <si>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</si>
  <si>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</si>
  <si>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</si>
  <si>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</si>
  <si>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</si>
  <si>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</si>
  <si>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</si>
  <si>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</si>
  <si>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</si>
  <si>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</si>
  <si>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</si>
  <si>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</si>
  <si>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</si>
  <si>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</si>
  <si>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</si>
  <si>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</si>
  <si>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</si>
  <si>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</si>
  <si>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</si>
  <si>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</si>
  <si>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</si>
  <si>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</si>
  <si>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</si>
  <si>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</si>
  <si>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</si>
  <si>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</si>
  <si>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</si>
  <si>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</si>
  <si>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</si>
  <si>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</si>
  <si>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</si>
  <si>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</si>
  <si>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</si>
  <si>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</si>
  <si>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</si>
  <si>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</si>
  <si>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</si>
  <si>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</si>
  <si>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</si>
  <si>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</si>
  <si>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</si>
  <si>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</si>
  <si>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</si>
  <si>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</si>
  <si>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</si>
  <si>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</si>
  <si>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</si>
  <si>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</si>
  <si>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</si>
  <si>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</si>
  <si>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</si>
  <si>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</si>
  <si>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</si>
  <si>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</si>
  <si>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</si>
  <si>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</si>
  <si>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</si>
  <si>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</si>
  <si>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</si>
  <si>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</si>
  <si>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</si>
  <si>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</si>
  <si>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</si>
  <si>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</si>
  <si>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</si>
  <si>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</si>
  <si>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</si>
  <si>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</si>
  <si>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</si>
  <si>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</si>
  <si>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</si>
  <si>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</si>
  <si>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</si>
  <si>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</si>
  <si>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</si>
  <si>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</si>
  <si>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</si>
  <si>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</si>
  <si>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</si>
  <si>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</si>
  <si>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</si>
  <si>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</si>
  <si>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</si>
  <si>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</si>
  <si>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</si>
  <si>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</si>
  <si>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</si>
  <si>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</si>
  <si>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</si>
  <si>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</si>
  <si>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</si>
  <si>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</si>
  <si>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</si>
  <si>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</si>
  <si>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</si>
  <si>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</si>
  <si>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</si>
  <si>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</si>
  <si>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</si>
  <si>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</si>
  <si>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</si>
  <si>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</si>
  <si>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</si>
  <si>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</si>
  <si>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</si>
  <si>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</si>
  <si>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</si>
  <si>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</si>
  <si>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</si>
  <si>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</si>
  <si>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</si>
  <si>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</si>
  <si>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</si>
  <si>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</si>
  <si>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</si>
  <si>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</si>
  <si>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</si>
  <si>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</si>
  <si>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</si>
  <si>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</si>
  <si>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</si>
  <si>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</si>
  <si>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</si>
  <si>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</si>
  <si>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</si>
  <si>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</si>
  <si>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</si>
  <si>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</si>
  <si>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Data per 30 June 2020</t>
  </si>
  <si>
    <t>Q2 2020</t>
  </si>
  <si>
    <t>End Q2 2020</t>
  </si>
  <si>
    <t>2020Q2</t>
  </si>
  <si>
    <t>2020Q1</t>
  </si>
  <si>
    <t>2019Q4</t>
  </si>
  <si>
    <t>2019Q3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</si>
</sst>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5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58" fillId="9"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44" fillId="4" borderId="0" xfId="0" applyFont="1" applyFill="1" applyAlignment="1">
      <alignment horizontal="left" vertical="center"/>
    </xf>
    <xf numFmtId="0" fontId="0" fillId="4" borderId="0" xfId="0" applyFill="1" applyAlignment="1">
      <alignment horizontal="center" vertical="center"/>
    </xf>
    <xf numFmtId="0" fontId="0" fillId="4" borderId="18" xfId="0" applyFill="1" applyBorder="1" applyAlignment="1">
      <alignment horizontal="center" vertical="center"/>
    </xf>
    <xf numFmtId="0" fontId="61" fillId="4" borderId="0" xfId="0" applyFont="1" applyFill="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14" fontId="7" fillId="0" borderId="0" xfId="0" applyNumberFormat="1" applyFont="1" applyBorder="1"/>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4.5" x14ac:dyDescent="0.35"/>
  <cols>
    <col min="1" max="1" width="9.1796875" style="2"/>
    <col min="2" max="7" width="12.453125" style="2" customWidth="1"/>
    <col min="8" max="8" width="27.1796875" style="2" customWidth="1"/>
    <col min="9"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07" t="s">
        <v>1301</v>
      </c>
      <c r="F6" s="507"/>
      <c r="G6" s="507"/>
      <c r="H6" s="7"/>
      <c r="I6" s="7"/>
      <c r="J6" s="8"/>
    </row>
    <row r="7" spans="2:10" ht="26" x14ac:dyDescent="0.35">
      <c r="B7" s="6"/>
      <c r="C7" s="7"/>
      <c r="D7" s="7"/>
      <c r="E7" s="7"/>
      <c r="F7" s="11" t="s">
        <v>538</v>
      </c>
      <c r="G7" s="7"/>
      <c r="H7" s="7"/>
      <c r="I7" s="7"/>
      <c r="J7" s="8"/>
    </row>
    <row r="8" spans="2:10" ht="26" x14ac:dyDescent="0.35">
      <c r="B8" s="6"/>
      <c r="C8" s="7"/>
      <c r="D8" s="7"/>
      <c r="E8" s="7"/>
      <c r="F8" s="11" t="s">
        <v>1305</v>
      </c>
      <c r="G8" s="7"/>
      <c r="H8" s="7"/>
      <c r="I8" s="7"/>
      <c r="J8" s="8"/>
    </row>
    <row r="9" spans="2:10" ht="21" x14ac:dyDescent="0.35">
      <c r="B9" s="6"/>
      <c r="C9" s="7"/>
      <c r="D9" s="7"/>
      <c r="E9" s="7"/>
      <c r="F9" s="12" t="s">
        <v>1766</v>
      </c>
      <c r="G9" s="7"/>
      <c r="H9" s="598">
        <v>44049</v>
      </c>
      <c r="I9" s="7"/>
      <c r="J9" s="8"/>
    </row>
    <row r="10" spans="2:10" ht="21" x14ac:dyDescent="0.35">
      <c r="B10" s="6"/>
      <c r="C10" s="7"/>
      <c r="D10" s="7"/>
      <c r="E10" s="7"/>
      <c r="F10" s="12" t="s">
        <v>1767</v>
      </c>
      <c r="G10" s="7"/>
      <c r="H10" s="598">
        <v>44012</v>
      </c>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10" t="s">
        <v>15</v>
      </c>
      <c r="E24" s="511" t="s">
        <v>16</v>
      </c>
      <c r="F24" s="511"/>
      <c r="G24" s="511"/>
      <c r="H24" s="511"/>
      <c r="I24" s="7"/>
      <c r="J24" s="8"/>
    </row>
    <row r="25" spans="2:10" x14ac:dyDescent="0.35">
      <c r="B25" s="6"/>
      <c r="C25" s="7"/>
      <c r="D25" s="7"/>
      <c r="E25" s="15"/>
      <c r="F25" s="15"/>
      <c r="G25" s="15"/>
      <c r="H25" s="7"/>
      <c r="I25" s="7"/>
      <c r="J25" s="8"/>
    </row>
    <row r="26" spans="2:10" x14ac:dyDescent="0.35">
      <c r="B26" s="6"/>
      <c r="C26" s="7"/>
      <c r="D26" s="510" t="s">
        <v>17</v>
      </c>
      <c r="E26" s="511"/>
      <c r="F26" s="511"/>
      <c r="G26" s="511"/>
      <c r="H26" s="511"/>
      <c r="I26" s="7"/>
      <c r="J26" s="8"/>
    </row>
    <row r="27" spans="2:10" x14ac:dyDescent="0.35">
      <c r="B27" s="6"/>
      <c r="C27" s="7"/>
      <c r="D27" s="16"/>
      <c r="E27" s="16"/>
      <c r="F27" s="16"/>
      <c r="G27" s="16"/>
      <c r="H27" s="16"/>
      <c r="I27" s="7"/>
      <c r="J27" s="8"/>
    </row>
    <row r="28" spans="2:10" x14ac:dyDescent="0.35">
      <c r="B28" s="6"/>
      <c r="C28" s="7"/>
      <c r="D28" s="510" t="s">
        <v>18</v>
      </c>
      <c r="E28" s="511" t="s">
        <v>16</v>
      </c>
      <c r="F28" s="511"/>
      <c r="G28" s="511"/>
      <c r="H28" s="511"/>
      <c r="I28" s="7"/>
      <c r="J28" s="8"/>
    </row>
    <row r="29" spans="2:10" x14ac:dyDescent="0.35">
      <c r="B29" s="6"/>
      <c r="C29" s="7"/>
      <c r="D29" s="16"/>
      <c r="E29" s="16"/>
      <c r="F29" s="16"/>
      <c r="G29" s="16"/>
      <c r="H29" s="16"/>
      <c r="I29" s="7"/>
      <c r="J29" s="8"/>
    </row>
    <row r="30" spans="2:10" x14ac:dyDescent="0.35">
      <c r="B30" s="6"/>
      <c r="C30" s="7"/>
      <c r="D30" s="510" t="s">
        <v>19</v>
      </c>
      <c r="E30" s="511" t="s">
        <v>16</v>
      </c>
      <c r="F30" s="511"/>
      <c r="G30" s="511"/>
      <c r="H30" s="511"/>
      <c r="I30" s="7"/>
      <c r="J30" s="8"/>
    </row>
    <row r="31" spans="2:10" x14ac:dyDescent="0.35">
      <c r="B31" s="6"/>
      <c r="C31" s="7"/>
      <c r="D31" s="16"/>
      <c r="E31" s="16"/>
      <c r="F31" s="16"/>
      <c r="G31" s="16"/>
      <c r="H31" s="16"/>
      <c r="I31" s="7"/>
      <c r="J31" s="8"/>
    </row>
    <row r="32" spans="2:10" x14ac:dyDescent="0.35">
      <c r="B32" s="6"/>
      <c r="C32" s="7"/>
      <c r="D32" s="510" t="s">
        <v>20</v>
      </c>
      <c r="E32" s="511" t="s">
        <v>16</v>
      </c>
      <c r="F32" s="511"/>
      <c r="G32" s="511"/>
      <c r="H32" s="511"/>
      <c r="I32" s="7"/>
      <c r="J32" s="8"/>
    </row>
    <row r="33" spans="2:10" x14ac:dyDescent="0.35">
      <c r="B33" s="6"/>
      <c r="C33" s="7"/>
      <c r="D33" s="15"/>
      <c r="E33" s="15"/>
      <c r="F33" s="15"/>
      <c r="G33" s="15"/>
      <c r="H33" s="15"/>
      <c r="I33" s="7"/>
      <c r="J33" s="8"/>
    </row>
    <row r="34" spans="2:10" x14ac:dyDescent="0.35">
      <c r="B34" s="6"/>
      <c r="C34" s="7"/>
      <c r="D34" s="510" t="s">
        <v>21</v>
      </c>
      <c r="E34" s="511" t="s">
        <v>16</v>
      </c>
      <c r="F34" s="511"/>
      <c r="G34" s="511"/>
      <c r="H34" s="511"/>
      <c r="I34" s="7"/>
      <c r="J34" s="8"/>
    </row>
    <row r="35" spans="2:10" x14ac:dyDescent="0.35">
      <c r="B35" s="6"/>
      <c r="C35" s="7"/>
      <c r="D35" s="7"/>
      <c r="E35" s="7"/>
      <c r="F35" s="7"/>
      <c r="G35" s="7"/>
      <c r="H35" s="7"/>
      <c r="I35" s="7"/>
      <c r="J35" s="8"/>
    </row>
    <row r="36" spans="2:10" x14ac:dyDescent="0.35">
      <c r="B36" s="6"/>
      <c r="C36" s="7"/>
      <c r="D36" s="508" t="s">
        <v>22</v>
      </c>
      <c r="E36" s="509"/>
      <c r="F36" s="509"/>
      <c r="G36" s="509"/>
      <c r="H36" s="509"/>
      <c r="I36" s="7"/>
      <c r="J36" s="8"/>
    </row>
    <row r="37" spans="2:10" x14ac:dyDescent="0.35">
      <c r="B37" s="6"/>
      <c r="C37" s="7"/>
      <c r="D37" s="7"/>
      <c r="E37" s="7"/>
      <c r="F37" s="14"/>
      <c r="G37" s="7"/>
      <c r="H37" s="7"/>
      <c r="I37" s="7"/>
      <c r="J37" s="8"/>
    </row>
    <row r="38" spans="2:10" x14ac:dyDescent="0.35">
      <c r="B38" s="6"/>
      <c r="C38" s="7"/>
      <c r="D38" s="508" t="s">
        <v>1254</v>
      </c>
      <c r="E38" s="509"/>
      <c r="F38" s="509"/>
      <c r="G38" s="509"/>
      <c r="H38" s="509"/>
      <c r="I38" s="7"/>
      <c r="J38" s="8"/>
    </row>
    <row r="39" spans="2:10" x14ac:dyDescent="0.35">
      <c r="B39" s="6"/>
      <c r="C39" s="7"/>
      <c r="D39" s="99"/>
      <c r="E39" s="99"/>
      <c r="F39" s="99"/>
      <c r="G39" s="99"/>
      <c r="H39" s="99"/>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F46"/>
  <sheetViews>
    <sheetView zoomScale="85" zoomScaleNormal="85" workbookViewId="0"/>
  </sheetViews>
  <sheetFormatPr defaultColWidth="15.81640625" defaultRowHeight="14.5" x14ac:dyDescent="0.35"/>
  <cols>
    <col min="1" max="1" width="3.453125" style="169" customWidth="1"/>
    <col min="2" max="2" width="68.453125" style="169" bestFit="1" customWidth="1"/>
    <col min="3" max="6" width="15.7265625" style="169" bestFit="1" customWidth="1"/>
    <col min="7" max="7" width="5.1796875" style="169" customWidth="1"/>
    <col min="8" max="16384" width="15.81640625" style="169"/>
  </cols>
  <sheetData>
    <row r="1" spans="2:6" ht="12" customHeight="1" x14ac:dyDescent="0.35"/>
    <row r="2" spans="2:6" ht="12" customHeight="1" x14ac:dyDescent="0.35"/>
    <row r="3" spans="2:6" ht="12" customHeight="1" x14ac:dyDescent="0.35"/>
    <row r="4" spans="2:6" ht="36" customHeight="1" x14ac:dyDescent="0.35">
      <c r="B4" s="222" t="s">
        <v>1433</v>
      </c>
      <c r="C4" s="533" t="s">
        <v>1432</v>
      </c>
      <c r="D4" s="533"/>
    </row>
    <row r="5" spans="2:6" ht="15.5" x14ac:dyDescent="0.35">
      <c r="B5" s="221" t="s">
        <v>1431</v>
      </c>
      <c r="C5" s="220"/>
      <c r="D5" s="220"/>
      <c r="E5" s="220"/>
      <c r="F5" s="220"/>
    </row>
    <row r="6" spans="2:6" ht="3.75" customHeight="1" x14ac:dyDescent="0.35">
      <c r="B6" s="209"/>
      <c r="C6" s="207"/>
      <c r="D6" s="207"/>
      <c r="E6" s="207"/>
      <c r="F6" s="207"/>
    </row>
    <row r="7" spans="2:6" ht="3" customHeight="1" x14ac:dyDescent="0.35">
      <c r="B7" s="209"/>
    </row>
    <row r="8" spans="2:6" ht="3.75" customHeight="1" x14ac:dyDescent="0.35"/>
    <row r="9" spans="2:6" x14ac:dyDescent="0.35">
      <c r="B9" s="219" t="s">
        <v>1430</v>
      </c>
      <c r="C9" s="218" t="s">
        <v>1814</v>
      </c>
      <c r="D9" s="218" t="s">
        <v>1815</v>
      </c>
      <c r="E9" s="218" t="s">
        <v>1816</v>
      </c>
      <c r="F9" s="218" t="s">
        <v>1817</v>
      </c>
    </row>
    <row r="10" spans="2:6" x14ac:dyDescent="0.35">
      <c r="B10" s="194" t="s">
        <v>1429</v>
      </c>
      <c r="C10" s="210">
        <v>862.5</v>
      </c>
      <c r="D10" s="210">
        <v>871.1</v>
      </c>
      <c r="E10" s="210">
        <v>912.5</v>
      </c>
      <c r="F10" s="210">
        <v>949.5</v>
      </c>
    </row>
    <row r="11" spans="2:6" x14ac:dyDescent="0.35">
      <c r="B11" s="194" t="s">
        <v>1428</v>
      </c>
      <c r="C11" s="210">
        <v>800.1</v>
      </c>
      <c r="D11" s="210">
        <v>791.8</v>
      </c>
      <c r="E11" s="210">
        <v>802.6</v>
      </c>
      <c r="F11" s="210">
        <v>808.2</v>
      </c>
    </row>
    <row r="12" spans="2:6" x14ac:dyDescent="0.35">
      <c r="B12" s="196" t="s">
        <v>1427</v>
      </c>
      <c r="C12" s="217">
        <v>800.1</v>
      </c>
      <c r="D12" s="217">
        <v>791.8</v>
      </c>
      <c r="E12" s="217">
        <v>802.6</v>
      </c>
      <c r="F12" s="217">
        <v>808.2</v>
      </c>
    </row>
    <row r="13" spans="2:6" x14ac:dyDescent="0.35">
      <c r="B13" s="216" t="s">
        <v>1426</v>
      </c>
      <c r="C13" s="215">
        <v>0.27400000000000002</v>
      </c>
      <c r="D13" s="215">
        <v>0.27500000000000002</v>
      </c>
      <c r="E13" s="215">
        <v>0.307</v>
      </c>
      <c r="F13" s="215">
        <v>0.29599999999999999</v>
      </c>
    </row>
    <row r="14" spans="2:6" x14ac:dyDescent="0.35">
      <c r="B14" s="194" t="s">
        <v>1425</v>
      </c>
      <c r="C14" s="214">
        <v>0.27900000000000003</v>
      </c>
      <c r="D14" s="214">
        <v>0.28000000000000003</v>
      </c>
      <c r="E14" s="214">
        <v>0.311</v>
      </c>
      <c r="F14" s="214">
        <v>0.29899999999999999</v>
      </c>
    </row>
    <row r="15" spans="2:6" x14ac:dyDescent="0.35">
      <c r="B15" s="194" t="s">
        <v>1424</v>
      </c>
      <c r="C15" s="210">
        <v>807.7</v>
      </c>
      <c r="D15" s="210">
        <v>814.7</v>
      </c>
      <c r="E15" s="210">
        <v>853.5</v>
      </c>
      <c r="F15" s="210">
        <v>884.5</v>
      </c>
    </row>
    <row r="16" spans="2:6" x14ac:dyDescent="0.35">
      <c r="B16" s="194" t="s">
        <v>1423</v>
      </c>
      <c r="C16" s="210">
        <v>0</v>
      </c>
      <c r="D16" s="210">
        <v>0</v>
      </c>
      <c r="E16" s="210">
        <v>0</v>
      </c>
      <c r="F16" s="210">
        <v>0</v>
      </c>
    </row>
    <row r="17" spans="2:6" x14ac:dyDescent="0.35">
      <c r="B17" s="191" t="s">
        <v>1422</v>
      </c>
      <c r="C17" s="210">
        <v>0</v>
      </c>
      <c r="D17" s="210">
        <v>0</v>
      </c>
      <c r="E17" s="210">
        <v>0</v>
      </c>
      <c r="F17" s="210">
        <v>3.1819999999999999</v>
      </c>
    </row>
    <row r="18" spans="2:6" x14ac:dyDescent="0.35">
      <c r="B18" s="213" t="s">
        <v>1421</v>
      </c>
      <c r="C18" s="211">
        <v>104.9</v>
      </c>
      <c r="D18" s="211">
        <v>104.9</v>
      </c>
      <c r="E18" s="211">
        <v>105.3</v>
      </c>
      <c r="F18" s="211">
        <v>105.8</v>
      </c>
    </row>
    <row r="19" spans="2:6" x14ac:dyDescent="0.35">
      <c r="B19" s="212" t="s">
        <v>1420</v>
      </c>
      <c r="C19" s="211">
        <v>-0.23499999999999999</v>
      </c>
      <c r="D19" s="211">
        <v>0.70499999999999996</v>
      </c>
      <c r="E19" s="211">
        <v>0.26500000000000001</v>
      </c>
      <c r="F19" s="211">
        <v>7.0000000000000001E-3</v>
      </c>
    </row>
    <row r="20" spans="2:6" x14ac:dyDescent="0.35">
      <c r="B20" s="194" t="s">
        <v>1419</v>
      </c>
      <c r="C20" s="210">
        <v>2.7E-2</v>
      </c>
      <c r="D20" s="210">
        <v>2.3E-2</v>
      </c>
      <c r="E20" s="210">
        <v>1.4999999999999999E-2</v>
      </c>
      <c r="F20" s="210">
        <v>1.6E-2</v>
      </c>
    </row>
    <row r="21" spans="2:6" ht="9.75" customHeight="1" x14ac:dyDescent="0.35">
      <c r="B21" s="209"/>
      <c r="C21" s="207"/>
      <c r="D21" s="207"/>
      <c r="E21" s="207"/>
      <c r="F21" s="207"/>
    </row>
    <row r="22" spans="2:6" ht="15.5" x14ac:dyDescent="0.35">
      <c r="B22" s="208"/>
      <c r="C22" s="207"/>
      <c r="D22" s="207"/>
      <c r="E22" s="207"/>
      <c r="F22" s="207"/>
    </row>
    <row r="23" spans="2:6" x14ac:dyDescent="0.35">
      <c r="B23" s="204" t="s">
        <v>1418</v>
      </c>
      <c r="C23" s="202"/>
      <c r="D23" s="202"/>
      <c r="E23" s="202"/>
      <c r="F23" s="202"/>
    </row>
    <row r="24" spans="2:6" x14ac:dyDescent="0.35">
      <c r="B24" s="206" t="s">
        <v>1417</v>
      </c>
      <c r="C24" s="205">
        <v>779.9</v>
      </c>
      <c r="D24" s="205">
        <v>777.4</v>
      </c>
      <c r="E24" s="205">
        <v>781.7</v>
      </c>
      <c r="F24" s="205">
        <v>780.4</v>
      </c>
    </row>
    <row r="25" spans="2:6" x14ac:dyDescent="0.35">
      <c r="B25" s="204" t="s">
        <v>1416</v>
      </c>
      <c r="C25" s="202"/>
      <c r="D25" s="202"/>
      <c r="E25" s="202"/>
      <c r="F25" s="202"/>
    </row>
    <row r="26" spans="2:6" ht="3" customHeight="1" x14ac:dyDescent="0.35">
      <c r="B26" s="203"/>
      <c r="C26" s="202"/>
      <c r="D26" s="202"/>
      <c r="E26" s="202"/>
      <c r="F26" s="202"/>
    </row>
    <row r="27" spans="2:6" x14ac:dyDescent="0.35">
      <c r="B27" s="196" t="s">
        <v>1415</v>
      </c>
      <c r="C27" s="191"/>
      <c r="D27" s="191"/>
      <c r="E27" s="191"/>
      <c r="F27" s="191"/>
    </row>
    <row r="28" spans="2:6" x14ac:dyDescent="0.35">
      <c r="B28" s="198" t="s">
        <v>1414</v>
      </c>
      <c r="C28" s="197">
        <v>1.1100000000000001</v>
      </c>
      <c r="D28" s="201">
        <v>1.4</v>
      </c>
      <c r="E28" s="201">
        <v>0.64</v>
      </c>
      <c r="F28" s="197">
        <v>1.1000000000000001</v>
      </c>
    </row>
    <row r="29" spans="2:6" x14ac:dyDescent="0.35">
      <c r="B29" s="198" t="s">
        <v>1413</v>
      </c>
      <c r="C29" s="197">
        <v>6.21</v>
      </c>
      <c r="D29" s="197">
        <v>5.8</v>
      </c>
      <c r="E29" s="197">
        <v>5.33</v>
      </c>
      <c r="F29" s="197">
        <v>5.15</v>
      </c>
    </row>
    <row r="30" spans="2:6" x14ac:dyDescent="0.35">
      <c r="B30" s="198" t="s">
        <v>1412</v>
      </c>
      <c r="C30" s="197">
        <v>772.56</v>
      </c>
      <c r="D30" s="197">
        <v>770.2</v>
      </c>
      <c r="E30" s="197">
        <v>775.69</v>
      </c>
      <c r="F30" s="197">
        <v>774.13</v>
      </c>
    </row>
    <row r="31" spans="2:6" x14ac:dyDescent="0.35">
      <c r="B31" s="196" t="s">
        <v>1411</v>
      </c>
      <c r="C31" s="199">
        <v>0</v>
      </c>
      <c r="D31" s="199">
        <v>0</v>
      </c>
      <c r="E31" s="199">
        <v>0</v>
      </c>
      <c r="F31" s="199">
        <v>0</v>
      </c>
    </row>
    <row r="32" spans="2:6" x14ac:dyDescent="0.35">
      <c r="B32" s="198" t="s">
        <v>1410</v>
      </c>
      <c r="C32" s="197">
        <v>757.2</v>
      </c>
      <c r="D32" s="197">
        <v>755</v>
      </c>
      <c r="E32" s="197">
        <v>756.9</v>
      </c>
      <c r="F32" s="197">
        <v>755</v>
      </c>
    </row>
    <row r="33" spans="2:6" x14ac:dyDescent="0.35">
      <c r="B33" s="198" t="s">
        <v>1409</v>
      </c>
      <c r="C33" s="197">
        <v>5.5</v>
      </c>
      <c r="D33" s="197">
        <v>5.9</v>
      </c>
      <c r="E33" s="197">
        <v>6.3</v>
      </c>
      <c r="F33" s="197">
        <v>7.3</v>
      </c>
    </row>
    <row r="34" spans="2:6" x14ac:dyDescent="0.35">
      <c r="B34" s="198" t="s">
        <v>1408</v>
      </c>
      <c r="C34" s="200">
        <v>0</v>
      </c>
      <c r="D34" s="200">
        <v>0</v>
      </c>
      <c r="E34" s="200">
        <v>0</v>
      </c>
      <c r="F34" s="200">
        <v>0</v>
      </c>
    </row>
    <row r="35" spans="2:6" x14ac:dyDescent="0.35">
      <c r="B35" s="198" t="s">
        <v>1407</v>
      </c>
      <c r="C35" s="200">
        <v>17.2</v>
      </c>
      <c r="D35" s="200">
        <v>16.600000000000001</v>
      </c>
      <c r="E35" s="200">
        <v>18.399999999999999</v>
      </c>
      <c r="F35" s="200">
        <v>18.100000000000001</v>
      </c>
    </row>
    <row r="36" spans="2:6" x14ac:dyDescent="0.35">
      <c r="B36" s="196" t="s">
        <v>1406</v>
      </c>
      <c r="C36" s="199">
        <v>0</v>
      </c>
      <c r="D36" s="199">
        <v>0</v>
      </c>
      <c r="E36" s="199">
        <v>0</v>
      </c>
      <c r="F36" s="199">
        <v>0</v>
      </c>
    </row>
    <row r="37" spans="2:6" ht="29" x14ac:dyDescent="0.35">
      <c r="B37" s="198" t="s">
        <v>1405</v>
      </c>
      <c r="C37" s="197">
        <v>442.6</v>
      </c>
      <c r="D37" s="197">
        <v>442.7</v>
      </c>
      <c r="E37" s="197">
        <v>445.5</v>
      </c>
      <c r="F37" s="197">
        <v>446.1</v>
      </c>
    </row>
    <row r="38" spans="2:6" ht="29" x14ac:dyDescent="0.35">
      <c r="B38" s="198" t="s">
        <v>1404</v>
      </c>
      <c r="C38" s="197">
        <v>263.89999999999998</v>
      </c>
      <c r="D38" s="197">
        <v>262.5</v>
      </c>
      <c r="E38" s="197">
        <v>263.60000000000002</v>
      </c>
      <c r="F38" s="197">
        <v>262.8</v>
      </c>
    </row>
    <row r="39" spans="2:6" x14ac:dyDescent="0.35">
      <c r="B39" s="198" t="s">
        <v>1403</v>
      </c>
      <c r="C39" s="197">
        <v>73.400000000000006</v>
      </c>
      <c r="D39" s="197">
        <v>72.2</v>
      </c>
      <c r="E39" s="197">
        <v>72.5</v>
      </c>
      <c r="F39" s="197">
        <v>71.599999999999994</v>
      </c>
    </row>
    <row r="40" spans="2:6" x14ac:dyDescent="0.35">
      <c r="B40" s="196" t="s">
        <v>1402</v>
      </c>
      <c r="C40" s="195">
        <v>0</v>
      </c>
      <c r="D40" s="195">
        <v>0</v>
      </c>
      <c r="E40" s="195">
        <v>0</v>
      </c>
      <c r="F40" s="195">
        <v>0</v>
      </c>
    </row>
    <row r="41" spans="2:6" x14ac:dyDescent="0.35">
      <c r="B41" s="194" t="s">
        <v>1401</v>
      </c>
      <c r="C41" s="193">
        <v>0.2</v>
      </c>
      <c r="D41" s="193">
        <v>0.2</v>
      </c>
      <c r="E41" s="193">
        <v>0.3</v>
      </c>
      <c r="F41" s="192">
        <v>0</v>
      </c>
    </row>
    <row r="42" spans="2:6" ht="29" x14ac:dyDescent="0.35">
      <c r="B42" s="191" t="s">
        <v>1400</v>
      </c>
      <c r="C42" s="190" t="s">
        <v>1399</v>
      </c>
      <c r="D42" s="190" t="s">
        <v>1399</v>
      </c>
      <c r="E42" s="190" t="s">
        <v>1399</v>
      </c>
      <c r="F42" s="190" t="s">
        <v>1399</v>
      </c>
    </row>
    <row r="46" spans="2:6" x14ac:dyDescent="0.35">
      <c r="F46" s="189" t="s">
        <v>1398</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K131"/>
  <sheetViews>
    <sheetView view="pageBreakPreview" zoomScaleNormal="85" zoomScaleSheetLayoutView="100" workbookViewId="0"/>
  </sheetViews>
  <sheetFormatPr defaultColWidth="9.1796875" defaultRowHeight="14.5" x14ac:dyDescent="0.35"/>
  <cols>
    <col min="1" max="1" width="3.26953125" style="169" customWidth="1"/>
    <col min="2" max="2" width="60.81640625" style="169" customWidth="1"/>
    <col min="3" max="3" width="21.54296875" style="169" customWidth="1"/>
    <col min="4" max="4" width="19.453125" style="169" customWidth="1"/>
    <col min="5" max="5" width="17.7265625" style="169" customWidth="1"/>
    <col min="6" max="6" width="12" style="169" customWidth="1"/>
    <col min="7" max="8" width="10.7265625" style="169" customWidth="1"/>
    <col min="9" max="9" width="10.81640625" style="169" customWidth="1"/>
    <col min="10" max="10" width="4.26953125" style="169" bestFit="1" customWidth="1"/>
    <col min="11" max="11" width="9.1796875" style="169"/>
    <col min="12" max="12" width="8.81640625" style="169" customWidth="1"/>
    <col min="13" max="16384" width="9.1796875" style="169"/>
  </cols>
  <sheetData>
    <row r="3" spans="2:9" ht="12" customHeight="1" x14ac:dyDescent="0.35"/>
    <row r="4" spans="2:9" ht="18" x14ac:dyDescent="0.35">
      <c r="B4" s="222" t="s">
        <v>1528</v>
      </c>
      <c r="C4" s="222"/>
      <c r="D4" s="222"/>
      <c r="E4" s="222"/>
      <c r="F4" s="222"/>
      <c r="G4" s="222"/>
      <c r="H4" s="222"/>
      <c r="I4" s="222"/>
    </row>
    <row r="5" spans="2:9" ht="4.5" customHeight="1" x14ac:dyDescent="0.35">
      <c r="B5" s="535"/>
      <c r="C5" s="535"/>
      <c r="D5" s="535"/>
      <c r="E5" s="535"/>
      <c r="F5" s="535"/>
      <c r="G5" s="535"/>
      <c r="H5" s="535"/>
      <c r="I5" s="535"/>
    </row>
    <row r="6" spans="2:9" ht="5.25" customHeight="1" x14ac:dyDescent="0.35">
      <c r="B6" s="271"/>
      <c r="C6" s="271"/>
      <c r="D6" s="271"/>
      <c r="E6" s="271"/>
      <c r="F6" s="271"/>
      <c r="G6" s="271"/>
      <c r="H6" s="271"/>
      <c r="I6" s="271"/>
    </row>
    <row r="7" spans="2:9" x14ac:dyDescent="0.35">
      <c r="B7" s="270" t="s">
        <v>1514</v>
      </c>
      <c r="C7" s="269"/>
      <c r="D7" s="269"/>
      <c r="E7" s="269"/>
      <c r="F7" s="269" t="s">
        <v>1814</v>
      </c>
      <c r="G7" s="269" t="s">
        <v>1815</v>
      </c>
      <c r="H7" s="269" t="s">
        <v>1816</v>
      </c>
      <c r="I7" s="269" t="s">
        <v>1817</v>
      </c>
    </row>
    <row r="8" spans="2:9" x14ac:dyDescent="0.35">
      <c r="B8" s="254" t="s">
        <v>1527</v>
      </c>
      <c r="F8" s="280">
        <v>298</v>
      </c>
      <c r="G8" s="289">
        <v>294</v>
      </c>
      <c r="H8" s="289">
        <v>289</v>
      </c>
      <c r="I8" s="280">
        <v>280</v>
      </c>
    </row>
    <row r="9" spans="2:9" x14ac:dyDescent="0.35">
      <c r="B9" s="449" t="s">
        <v>1770</v>
      </c>
      <c r="F9" s="280">
        <v>2</v>
      </c>
      <c r="G9" s="289">
        <v>1</v>
      </c>
      <c r="H9" s="289">
        <v>2</v>
      </c>
      <c r="I9" s="280">
        <v>3</v>
      </c>
    </row>
    <row r="10" spans="2:9" x14ac:dyDescent="0.35">
      <c r="B10" s="254" t="s">
        <v>1526</v>
      </c>
      <c r="F10" s="280">
        <v>21</v>
      </c>
      <c r="G10" s="288">
        <v>19</v>
      </c>
      <c r="H10" s="288">
        <v>19</v>
      </c>
      <c r="I10" s="287">
        <v>18</v>
      </c>
    </row>
    <row r="11" spans="2:9" x14ac:dyDescent="0.35">
      <c r="B11" s="254" t="s">
        <v>1525</v>
      </c>
      <c r="C11" s="254" t="s">
        <v>98</v>
      </c>
      <c r="D11" s="254"/>
      <c r="E11" s="254"/>
      <c r="F11" s="286">
        <v>7.4999999999999997E-2</v>
      </c>
      <c r="G11" s="286">
        <v>7.0000000000000007E-2</v>
      </c>
      <c r="H11" s="286">
        <v>7.0999999999999994E-2</v>
      </c>
      <c r="I11" s="286">
        <v>7.0000000000000007E-2</v>
      </c>
    </row>
    <row r="12" spans="2:9" x14ac:dyDescent="0.35">
      <c r="B12" s="285"/>
      <c r="C12" s="284" t="s">
        <v>1524</v>
      </c>
      <c r="D12" s="284"/>
      <c r="E12" s="284"/>
      <c r="F12" s="282">
        <v>0.08</v>
      </c>
      <c r="G12" s="283">
        <v>0.08</v>
      </c>
      <c r="H12" s="283">
        <v>0.08</v>
      </c>
      <c r="I12" s="282">
        <v>0.08</v>
      </c>
    </row>
    <row r="13" spans="2:9" x14ac:dyDescent="0.35">
      <c r="B13" s="254" t="s">
        <v>1513</v>
      </c>
      <c r="F13" s="280">
        <v>278</v>
      </c>
      <c r="G13" s="280">
        <v>275</v>
      </c>
      <c r="H13" s="280">
        <v>270</v>
      </c>
      <c r="I13" s="280">
        <v>262</v>
      </c>
    </row>
    <row r="14" spans="2:9" x14ac:dyDescent="0.35">
      <c r="C14" s="254" t="s">
        <v>1523</v>
      </c>
      <c r="D14" s="254"/>
      <c r="E14" s="254"/>
      <c r="F14" s="281">
        <v>0</v>
      </c>
      <c r="G14" s="280">
        <v>0</v>
      </c>
      <c r="H14" s="280">
        <v>0</v>
      </c>
      <c r="I14" s="280">
        <v>0</v>
      </c>
    </row>
    <row r="15" spans="2:9" x14ac:dyDescent="0.35">
      <c r="B15" s="254" t="s">
        <v>1522</v>
      </c>
      <c r="F15" s="280">
        <v>0</v>
      </c>
      <c r="G15" s="280">
        <v>0</v>
      </c>
      <c r="H15" s="280">
        <v>0</v>
      </c>
      <c r="I15" s="280">
        <v>0</v>
      </c>
    </row>
    <row r="16" spans="2:9" x14ac:dyDescent="0.35">
      <c r="B16" s="254" t="s">
        <v>1521</v>
      </c>
      <c r="F16" s="280">
        <v>0</v>
      </c>
      <c r="G16" s="280">
        <v>0</v>
      </c>
      <c r="H16" s="280">
        <v>0</v>
      </c>
      <c r="I16" s="280">
        <v>0</v>
      </c>
    </row>
    <row r="17" spans="1:9" x14ac:dyDescent="0.35">
      <c r="A17" s="239"/>
      <c r="B17" s="255" t="s">
        <v>1520</v>
      </c>
      <c r="C17" s="239"/>
      <c r="F17" s="280">
        <v>0</v>
      </c>
      <c r="G17" s="280">
        <v>0</v>
      </c>
      <c r="H17" s="280">
        <v>0</v>
      </c>
      <c r="I17" s="280">
        <v>0</v>
      </c>
    </row>
    <row r="18" spans="1:9" x14ac:dyDescent="0.35">
      <c r="A18" s="239"/>
      <c r="B18" s="255" t="s">
        <v>1519</v>
      </c>
      <c r="C18" s="239"/>
      <c r="D18" s="277"/>
      <c r="E18" s="277"/>
      <c r="F18" s="279">
        <v>0</v>
      </c>
      <c r="G18" s="279">
        <v>0</v>
      </c>
      <c r="H18" s="279">
        <v>0</v>
      </c>
      <c r="I18" s="279">
        <v>0</v>
      </c>
    </row>
    <row r="19" spans="1:9" x14ac:dyDescent="0.35">
      <c r="A19" s="239"/>
      <c r="B19" s="255" t="s">
        <v>1518</v>
      </c>
      <c r="C19" s="239"/>
      <c r="D19" s="277"/>
      <c r="E19" s="277"/>
      <c r="F19" s="279">
        <v>20</v>
      </c>
      <c r="G19" s="279">
        <v>19</v>
      </c>
      <c r="H19" s="279">
        <v>19</v>
      </c>
      <c r="I19" s="279">
        <v>18</v>
      </c>
    </row>
    <row r="20" spans="1:9" x14ac:dyDescent="0.35">
      <c r="A20" s="239"/>
      <c r="B20" s="255" t="s">
        <v>1517</v>
      </c>
      <c r="C20" s="239"/>
      <c r="D20" s="277"/>
      <c r="E20" s="277"/>
      <c r="F20" s="279">
        <v>20</v>
      </c>
      <c r="G20" s="279">
        <v>19</v>
      </c>
      <c r="H20" s="279">
        <v>19</v>
      </c>
      <c r="I20" s="279">
        <v>18</v>
      </c>
    </row>
    <row r="21" spans="1:9" x14ac:dyDescent="0.35">
      <c r="A21" s="239"/>
      <c r="B21" s="278"/>
      <c r="C21" s="239"/>
      <c r="D21" s="277"/>
      <c r="E21" s="277"/>
      <c r="F21" s="276"/>
      <c r="G21" s="276"/>
      <c r="H21" s="276"/>
      <c r="I21" s="276"/>
    </row>
    <row r="22" spans="1:9" x14ac:dyDescent="0.35">
      <c r="A22" s="239"/>
      <c r="B22" s="275" t="s">
        <v>1516</v>
      </c>
      <c r="C22" s="274"/>
      <c r="D22" s="273"/>
      <c r="E22" s="273"/>
      <c r="F22" s="272"/>
      <c r="G22" s="272"/>
      <c r="H22" s="272"/>
      <c r="I22" s="272"/>
    </row>
    <row r="23" spans="1:9" ht="7.5" customHeight="1" x14ac:dyDescent="0.35"/>
    <row r="24" spans="1:9" ht="18" x14ac:dyDescent="0.35">
      <c r="B24" s="222" t="s">
        <v>1515</v>
      </c>
      <c r="C24" s="222"/>
      <c r="D24" s="222"/>
      <c r="E24" s="222"/>
      <c r="F24" s="222"/>
      <c r="G24" s="222"/>
      <c r="H24" s="222"/>
      <c r="I24" s="222"/>
    </row>
    <row r="25" spans="1:9" ht="5.25" customHeight="1" x14ac:dyDescent="0.35">
      <c r="B25" s="271"/>
      <c r="C25" s="271"/>
      <c r="D25" s="271"/>
      <c r="E25" s="271"/>
      <c r="F25" s="271"/>
      <c r="G25" s="271"/>
      <c r="H25" s="271"/>
      <c r="I25" s="271"/>
    </row>
    <row r="26" spans="1:9" x14ac:dyDescent="0.35">
      <c r="B26" s="270" t="s">
        <v>1514</v>
      </c>
      <c r="C26" s="269"/>
      <c r="D26" s="269"/>
      <c r="E26" s="269"/>
      <c r="F26" s="269" t="s">
        <v>1814</v>
      </c>
      <c r="G26" s="269" t="s">
        <v>1815</v>
      </c>
      <c r="H26" s="269" t="s">
        <v>1816</v>
      </c>
      <c r="I26" s="269" t="s">
        <v>1817</v>
      </c>
    </row>
    <row r="27" spans="1:9" x14ac:dyDescent="0.35">
      <c r="B27" s="254" t="s">
        <v>1513</v>
      </c>
      <c r="F27" s="267">
        <v>278</v>
      </c>
      <c r="G27" s="268">
        <v>275</v>
      </c>
      <c r="H27" s="268">
        <v>270</v>
      </c>
      <c r="I27" s="267">
        <v>262</v>
      </c>
    </row>
    <row r="28" spans="1:9" x14ac:dyDescent="0.35">
      <c r="B28" s="254" t="s">
        <v>1512</v>
      </c>
      <c r="F28" s="267">
        <v>280</v>
      </c>
      <c r="G28" s="268">
        <v>272</v>
      </c>
      <c r="H28" s="268">
        <v>272</v>
      </c>
      <c r="I28" s="267">
        <v>268</v>
      </c>
    </row>
    <row r="29" spans="1:9" x14ac:dyDescent="0.35">
      <c r="B29" s="255" t="s">
        <v>1511</v>
      </c>
      <c r="C29" s="266"/>
      <c r="D29" s="255"/>
      <c r="E29" s="255"/>
      <c r="F29" s="265" t="s">
        <v>1399</v>
      </c>
      <c r="G29" s="265" t="s">
        <v>1399</v>
      </c>
      <c r="H29" s="265" t="s">
        <v>1399</v>
      </c>
      <c r="I29" s="264" t="s">
        <v>1399</v>
      </c>
    </row>
    <row r="30" spans="1:9" x14ac:dyDescent="0.35">
      <c r="B30" s="239"/>
      <c r="C30" s="255" t="s">
        <v>1510</v>
      </c>
      <c r="D30" s="255"/>
      <c r="E30" s="255"/>
      <c r="F30" s="262">
        <v>0</v>
      </c>
      <c r="G30" s="262">
        <v>0</v>
      </c>
      <c r="H30" s="262">
        <v>1</v>
      </c>
      <c r="I30" s="262">
        <v>1</v>
      </c>
    </row>
    <row r="31" spans="1:9" x14ac:dyDescent="0.35">
      <c r="B31" s="239"/>
      <c r="C31" s="255" t="s">
        <v>1509</v>
      </c>
      <c r="D31" s="255"/>
      <c r="E31" s="255"/>
      <c r="F31" s="263" t="s">
        <v>1399</v>
      </c>
      <c r="G31" s="263" t="s">
        <v>1399</v>
      </c>
      <c r="H31" s="263" t="s">
        <v>1399</v>
      </c>
      <c r="I31" s="263" t="s">
        <v>1399</v>
      </c>
    </row>
    <row r="32" spans="1:9" x14ac:dyDescent="0.35">
      <c r="B32" s="239"/>
      <c r="C32" s="255" t="s">
        <v>1508</v>
      </c>
      <c r="D32" s="255"/>
      <c r="E32" s="255"/>
      <c r="F32" s="263">
        <v>2</v>
      </c>
      <c r="G32" s="263">
        <v>3</v>
      </c>
      <c r="H32" s="263">
        <v>3</v>
      </c>
      <c r="I32" s="263">
        <v>1</v>
      </c>
    </row>
    <row r="33" spans="2:9" x14ac:dyDescent="0.35">
      <c r="B33" s="239"/>
      <c r="C33" s="255" t="s">
        <v>1507</v>
      </c>
      <c r="D33" s="255"/>
      <c r="E33" s="255"/>
      <c r="F33" s="263">
        <v>0</v>
      </c>
      <c r="G33" s="263">
        <v>0</v>
      </c>
      <c r="H33" s="263">
        <v>0</v>
      </c>
      <c r="I33" s="263">
        <v>2</v>
      </c>
    </row>
    <row r="34" spans="2:9" x14ac:dyDescent="0.35">
      <c r="B34" s="239"/>
      <c r="C34" s="255" t="s">
        <v>1506</v>
      </c>
      <c r="D34" s="255"/>
      <c r="E34" s="255"/>
      <c r="F34" s="263" t="s">
        <v>1399</v>
      </c>
      <c r="G34" s="263" t="s">
        <v>1399</v>
      </c>
      <c r="H34" s="263" t="s">
        <v>1399</v>
      </c>
      <c r="I34" s="263" t="s">
        <v>1399</v>
      </c>
    </row>
    <row r="35" spans="2:9" x14ac:dyDescent="0.35">
      <c r="B35" s="239"/>
      <c r="C35" s="255" t="s">
        <v>1505</v>
      </c>
      <c r="D35" s="255"/>
      <c r="E35" s="255"/>
      <c r="F35" s="263" t="s">
        <v>1399</v>
      </c>
      <c r="G35" s="263" t="s">
        <v>1399</v>
      </c>
      <c r="H35" s="263" t="s">
        <v>1399</v>
      </c>
      <c r="I35" s="263" t="s">
        <v>1399</v>
      </c>
    </row>
    <row r="36" spans="2:9" x14ac:dyDescent="0.35">
      <c r="B36" s="239"/>
      <c r="C36" s="255" t="s">
        <v>1504</v>
      </c>
      <c r="D36" s="255"/>
      <c r="E36" s="255"/>
      <c r="F36" s="262">
        <v>5</v>
      </c>
      <c r="G36" s="262">
        <v>5</v>
      </c>
      <c r="H36" s="262">
        <v>6</v>
      </c>
      <c r="I36" s="262">
        <v>5</v>
      </c>
    </row>
    <row r="37" spans="2:9" x14ac:dyDescent="0.35">
      <c r="B37" s="239"/>
      <c r="C37" s="255" t="s">
        <v>1503</v>
      </c>
      <c r="D37" s="255"/>
      <c r="E37" s="255"/>
      <c r="F37" s="261">
        <v>31</v>
      </c>
      <c r="G37" s="261">
        <v>32</v>
      </c>
      <c r="H37" s="261">
        <v>34</v>
      </c>
      <c r="I37" s="261">
        <v>39</v>
      </c>
    </row>
    <row r="38" spans="2:9" x14ac:dyDescent="0.35">
      <c r="B38" s="239"/>
      <c r="C38" s="255" t="s">
        <v>1502</v>
      </c>
      <c r="D38" s="255"/>
      <c r="E38" s="255"/>
      <c r="F38" s="261">
        <v>239</v>
      </c>
      <c r="G38" s="261">
        <v>235</v>
      </c>
      <c r="H38" s="261">
        <v>227</v>
      </c>
      <c r="I38" s="261">
        <v>213</v>
      </c>
    </row>
    <row r="39" spans="2:9" x14ac:dyDescent="0.35">
      <c r="B39" s="255" t="s">
        <v>1501</v>
      </c>
      <c r="C39" s="255" t="s">
        <v>1500</v>
      </c>
      <c r="D39" s="255"/>
      <c r="E39" s="255"/>
      <c r="F39" s="259">
        <v>0</v>
      </c>
      <c r="G39" s="259">
        <v>0</v>
      </c>
      <c r="H39" s="259">
        <v>0</v>
      </c>
      <c r="I39" s="259">
        <v>0.01</v>
      </c>
    </row>
    <row r="40" spans="2:9" x14ac:dyDescent="0.35">
      <c r="B40" s="239"/>
      <c r="C40" s="255" t="s">
        <v>1499</v>
      </c>
      <c r="D40" s="255"/>
      <c r="E40" s="255"/>
      <c r="F40" s="259">
        <v>1</v>
      </c>
      <c r="G40" s="259">
        <v>1</v>
      </c>
      <c r="H40" s="259">
        <v>1</v>
      </c>
      <c r="I40" s="259">
        <v>0.99</v>
      </c>
    </row>
    <row r="41" spans="2:9" x14ac:dyDescent="0.35">
      <c r="B41" s="239"/>
      <c r="C41" s="255" t="s">
        <v>1498</v>
      </c>
      <c r="D41" s="255"/>
      <c r="E41" s="255"/>
      <c r="F41" s="260" t="s">
        <v>1399</v>
      </c>
      <c r="G41" s="260" t="s">
        <v>1399</v>
      </c>
      <c r="H41" s="260" t="s">
        <v>1399</v>
      </c>
      <c r="I41" s="260" t="s">
        <v>1399</v>
      </c>
    </row>
    <row r="42" spans="2:9" x14ac:dyDescent="0.35">
      <c r="B42" s="255" t="s">
        <v>1497</v>
      </c>
      <c r="C42" s="255" t="s">
        <v>1496</v>
      </c>
      <c r="D42" s="255"/>
      <c r="E42" s="255"/>
      <c r="F42" s="259">
        <v>0.99</v>
      </c>
      <c r="G42" s="259">
        <v>0.99</v>
      </c>
      <c r="H42" s="259">
        <v>0.99</v>
      </c>
      <c r="I42" s="259">
        <v>0.99</v>
      </c>
    </row>
    <row r="43" spans="2:9" x14ac:dyDescent="0.35">
      <c r="B43" s="239"/>
      <c r="C43" s="255" t="s">
        <v>1495</v>
      </c>
      <c r="D43" s="255"/>
      <c r="E43" s="255"/>
      <c r="F43" s="259">
        <v>0</v>
      </c>
      <c r="G43" s="259">
        <v>0</v>
      </c>
      <c r="H43" s="259">
        <v>0</v>
      </c>
      <c r="I43" s="259">
        <v>0</v>
      </c>
    </row>
    <row r="44" spans="2:9" x14ac:dyDescent="0.35">
      <c r="B44" s="239"/>
      <c r="C44" s="255" t="s">
        <v>1494</v>
      </c>
      <c r="D44" s="255"/>
      <c r="E44" s="255"/>
      <c r="F44" s="259">
        <v>0.01</v>
      </c>
      <c r="G44" s="259">
        <v>0.01</v>
      </c>
      <c r="H44" s="259">
        <v>0.01</v>
      </c>
      <c r="I44" s="259">
        <v>0.01</v>
      </c>
    </row>
    <row r="45" spans="2:9" x14ac:dyDescent="0.35">
      <c r="B45" s="255" t="s">
        <v>1493</v>
      </c>
      <c r="C45" s="255" t="s">
        <v>176</v>
      </c>
      <c r="D45" s="255"/>
      <c r="E45" s="255"/>
      <c r="F45" s="258">
        <v>1</v>
      </c>
      <c r="G45" s="258">
        <v>1</v>
      </c>
      <c r="H45" s="258">
        <v>1</v>
      </c>
      <c r="I45" s="258">
        <v>1</v>
      </c>
    </row>
    <row r="46" spans="2:9" x14ac:dyDescent="0.35">
      <c r="B46" s="239"/>
      <c r="C46" s="255" t="s">
        <v>163</v>
      </c>
      <c r="D46" s="255"/>
      <c r="E46" s="255"/>
      <c r="F46" s="258">
        <v>0</v>
      </c>
      <c r="G46" s="258">
        <v>0</v>
      </c>
      <c r="H46" s="258">
        <v>0</v>
      </c>
      <c r="I46" s="258">
        <v>0</v>
      </c>
    </row>
    <row r="47" spans="2:9" x14ac:dyDescent="0.35">
      <c r="B47" s="239"/>
      <c r="C47" s="255" t="s">
        <v>182</v>
      </c>
      <c r="D47" s="255"/>
      <c r="E47" s="255"/>
      <c r="F47" s="257" t="s">
        <v>1399</v>
      </c>
      <c r="G47" s="257" t="s">
        <v>1399</v>
      </c>
      <c r="H47" s="257" t="s">
        <v>1399</v>
      </c>
      <c r="I47" s="257" t="s">
        <v>1399</v>
      </c>
    </row>
    <row r="48" spans="2:9" x14ac:dyDescent="0.35">
      <c r="B48" s="239"/>
      <c r="C48" s="255" t="s">
        <v>1287</v>
      </c>
      <c r="D48" s="255"/>
      <c r="E48" s="255"/>
      <c r="F48" s="257" t="s">
        <v>1399</v>
      </c>
      <c r="G48" s="257" t="s">
        <v>1399</v>
      </c>
      <c r="H48" s="257" t="s">
        <v>1399</v>
      </c>
      <c r="I48" s="257" t="s">
        <v>1399</v>
      </c>
    </row>
    <row r="49" spans="2:11" x14ac:dyDescent="0.35">
      <c r="B49" s="239"/>
      <c r="C49" s="255" t="s">
        <v>167</v>
      </c>
      <c r="D49" s="255"/>
      <c r="E49" s="255"/>
      <c r="F49" s="257" t="s">
        <v>1399</v>
      </c>
      <c r="G49" s="257" t="s">
        <v>1399</v>
      </c>
      <c r="H49" s="257" t="s">
        <v>1399</v>
      </c>
      <c r="I49" s="257" t="s">
        <v>1399</v>
      </c>
    </row>
    <row r="50" spans="2:11" x14ac:dyDescent="0.35">
      <c r="B50" s="239"/>
      <c r="C50" s="255" t="s">
        <v>1289</v>
      </c>
      <c r="D50" s="255"/>
      <c r="E50" s="255"/>
      <c r="F50" s="257" t="s">
        <v>1399</v>
      </c>
      <c r="G50" s="257" t="s">
        <v>1399</v>
      </c>
      <c r="H50" s="257" t="s">
        <v>1399</v>
      </c>
      <c r="I50" s="257" t="s">
        <v>1399</v>
      </c>
    </row>
    <row r="51" spans="2:11" x14ac:dyDescent="0.35">
      <c r="B51" s="239"/>
      <c r="C51" s="255" t="s">
        <v>96</v>
      </c>
      <c r="D51" s="255"/>
      <c r="E51" s="255"/>
      <c r="F51" s="257" t="s">
        <v>1399</v>
      </c>
      <c r="G51" s="257" t="s">
        <v>1399</v>
      </c>
      <c r="H51" s="257" t="s">
        <v>1399</v>
      </c>
      <c r="I51" s="257" t="s">
        <v>1399</v>
      </c>
    </row>
    <row r="52" spans="2:11" x14ac:dyDescent="0.35">
      <c r="B52" s="255" t="s">
        <v>1492</v>
      </c>
      <c r="C52" s="239"/>
      <c r="D52" s="239"/>
      <c r="E52" s="239"/>
      <c r="F52" s="256">
        <v>1</v>
      </c>
      <c r="G52" s="256">
        <v>1</v>
      </c>
      <c r="H52" s="256">
        <v>1</v>
      </c>
      <c r="I52" s="256">
        <v>1</v>
      </c>
    </row>
    <row r="53" spans="2:11" x14ac:dyDescent="0.35">
      <c r="B53" s="255" t="s">
        <v>1491</v>
      </c>
      <c r="C53" s="239"/>
      <c r="D53" s="239"/>
      <c r="E53" s="239"/>
      <c r="F53" s="256">
        <v>1</v>
      </c>
      <c r="G53" s="256">
        <v>1</v>
      </c>
      <c r="H53" s="256">
        <v>1</v>
      </c>
      <c r="I53" s="256">
        <v>1</v>
      </c>
    </row>
    <row r="54" spans="2:11" x14ac:dyDescent="0.35">
      <c r="B54" s="255" t="s">
        <v>1490</v>
      </c>
      <c r="C54" s="239"/>
      <c r="D54" s="239"/>
      <c r="E54" s="239"/>
      <c r="F54" s="256">
        <v>1</v>
      </c>
      <c r="G54" s="256">
        <v>1</v>
      </c>
      <c r="H54" s="256">
        <v>1</v>
      </c>
      <c r="I54" s="256">
        <v>1</v>
      </c>
    </row>
    <row r="55" spans="2:11" x14ac:dyDescent="0.35">
      <c r="B55" s="255" t="s">
        <v>1489</v>
      </c>
      <c r="C55" s="255" t="s">
        <v>1488</v>
      </c>
      <c r="D55" s="255"/>
      <c r="E55" s="255"/>
      <c r="F55" s="252"/>
      <c r="G55" s="253"/>
      <c r="H55" s="253"/>
      <c r="I55" s="252"/>
    </row>
    <row r="56" spans="2:11" x14ac:dyDescent="0.35">
      <c r="B56" s="239"/>
      <c r="C56" s="255" t="s">
        <v>1487</v>
      </c>
      <c r="D56" s="255"/>
      <c r="E56" s="255"/>
      <c r="F56" s="252" t="s">
        <v>1479</v>
      </c>
      <c r="G56" s="253" t="s">
        <v>1479</v>
      </c>
      <c r="H56" s="253" t="s">
        <v>1479</v>
      </c>
      <c r="I56" s="252" t="s">
        <v>1479</v>
      </c>
    </row>
    <row r="57" spans="2:11" x14ac:dyDescent="0.35">
      <c r="C57" s="254" t="s">
        <v>1486</v>
      </c>
      <c r="D57" s="254"/>
      <c r="E57" s="254"/>
      <c r="F57" s="252" t="s">
        <v>1479</v>
      </c>
      <c r="G57" s="253" t="s">
        <v>1479</v>
      </c>
      <c r="H57" s="253" t="s">
        <v>1479</v>
      </c>
      <c r="I57" s="252" t="s">
        <v>1479</v>
      </c>
    </row>
    <row r="58" spans="2:11" x14ac:dyDescent="0.35">
      <c r="C58" s="254"/>
      <c r="D58" s="254"/>
      <c r="E58" s="254"/>
      <c r="F58" s="252" t="s">
        <v>1479</v>
      </c>
      <c r="G58" s="253" t="s">
        <v>1479</v>
      </c>
      <c r="H58" s="253" t="s">
        <v>1479</v>
      </c>
      <c r="I58" s="252" t="s">
        <v>1479</v>
      </c>
    </row>
    <row r="59" spans="2:11" ht="27" customHeight="1" x14ac:dyDescent="0.35">
      <c r="B59" s="536" t="s">
        <v>1485</v>
      </c>
      <c r="C59" s="536"/>
      <c r="D59" s="536"/>
      <c r="E59" s="254"/>
      <c r="F59" s="252"/>
      <c r="G59" s="253"/>
      <c r="H59" s="253"/>
      <c r="I59" s="252"/>
      <c r="J59"/>
    </row>
    <row r="60" spans="2:11" ht="17.25" customHeight="1" x14ac:dyDescent="0.35">
      <c r="B60" s="228"/>
      <c r="C60" s="228"/>
      <c r="D60" s="228"/>
      <c r="E60" s="228"/>
      <c r="F60" s="228"/>
      <c r="G60" s="228"/>
      <c r="H60" s="228"/>
      <c r="I60" s="228"/>
      <c r="J60" s="228"/>
      <c r="K60" s="228"/>
    </row>
    <row r="61" spans="2:11" x14ac:dyDescent="0.35">
      <c r="B61" s="178" t="s">
        <v>1484</v>
      </c>
      <c r="K61"/>
    </row>
    <row r="62" spans="2:11" x14ac:dyDescent="0.35">
      <c r="B62" s="250" t="s">
        <v>1483</v>
      </c>
      <c r="C62" s="249" t="s">
        <v>1479</v>
      </c>
      <c r="D62" s="249" t="s">
        <v>1478</v>
      </c>
      <c r="E62" s="249" t="s">
        <v>1477</v>
      </c>
      <c r="F62" s="249" t="s">
        <v>1476</v>
      </c>
      <c r="G62" s="249" t="s">
        <v>1475</v>
      </c>
      <c r="H62" s="249" t="s">
        <v>1474</v>
      </c>
      <c r="I62" s="249" t="s">
        <v>1473</v>
      </c>
      <c r="J62" s="249" t="s">
        <v>1472</v>
      </c>
      <c r="K62" s="249" t="s">
        <v>1471</v>
      </c>
    </row>
    <row r="63" spans="2:11" x14ac:dyDescent="0.35">
      <c r="B63" s="249" t="s">
        <v>1482</v>
      </c>
      <c r="C63" s="249"/>
      <c r="D63" s="249"/>
      <c r="E63" s="249"/>
      <c r="F63" s="249"/>
      <c r="G63" s="249"/>
      <c r="H63" s="249"/>
      <c r="I63" s="249"/>
      <c r="J63" s="249"/>
      <c r="K63" s="249"/>
    </row>
    <row r="64" spans="2:11" x14ac:dyDescent="0.35">
      <c r="B64" s="249" t="s">
        <v>1468</v>
      </c>
      <c r="C64" s="251">
        <v>7.7826322649759465</v>
      </c>
      <c r="D64" s="247">
        <v>1.9769379285048925</v>
      </c>
      <c r="E64" s="249"/>
      <c r="F64" s="249"/>
      <c r="G64" s="249"/>
      <c r="H64" s="249"/>
      <c r="I64" s="249"/>
      <c r="J64" s="249"/>
      <c r="K64" s="249"/>
    </row>
    <row r="65" spans="2:11" x14ac:dyDescent="0.35">
      <c r="B65" s="249" t="s">
        <v>1467</v>
      </c>
      <c r="C65" s="251">
        <v>9.5486937824688027</v>
      </c>
      <c r="D65" s="247">
        <v>0.29449850367403402</v>
      </c>
      <c r="E65" s="249"/>
      <c r="F65" s="249"/>
      <c r="G65" s="249"/>
      <c r="H65" s="249"/>
      <c r="I65" s="249"/>
      <c r="J65" s="249"/>
      <c r="K65" s="249"/>
    </row>
    <row r="66" spans="2:11" x14ac:dyDescent="0.35">
      <c r="B66" s="249" t="s">
        <v>1456</v>
      </c>
      <c r="C66" s="251">
        <v>1.1097177553884543</v>
      </c>
      <c r="D66" s="247">
        <v>1.7519762885606499E-2</v>
      </c>
      <c r="E66" s="249"/>
      <c r="F66" s="249"/>
      <c r="G66" s="249"/>
      <c r="H66" s="249"/>
      <c r="I66" s="249"/>
      <c r="J66" s="249"/>
      <c r="K66" s="249"/>
    </row>
    <row r="67" spans="2:11" x14ac:dyDescent="0.35">
      <c r="B67" s="249" t="s">
        <v>98</v>
      </c>
      <c r="C67" s="251">
        <v>18.441043802833203</v>
      </c>
      <c r="D67" s="247">
        <v>2.2889561950645327</v>
      </c>
      <c r="E67" s="249"/>
      <c r="F67" s="249"/>
      <c r="G67" s="249"/>
      <c r="H67" s="249"/>
      <c r="I67" s="249"/>
      <c r="J67" s="249"/>
      <c r="K67" s="249"/>
    </row>
    <row r="68" spans="2:11" x14ac:dyDescent="0.35">
      <c r="C68" s="244"/>
    </row>
    <row r="69" spans="2:11" x14ac:dyDescent="0.35">
      <c r="B69" s="178" t="s">
        <v>1481</v>
      </c>
    </row>
    <row r="70" spans="2:11" x14ac:dyDescent="0.35">
      <c r="B70" s="250" t="s">
        <v>1480</v>
      </c>
      <c r="C70" s="249" t="s">
        <v>1479</v>
      </c>
      <c r="D70" s="249" t="s">
        <v>1478</v>
      </c>
      <c r="E70" s="249" t="s">
        <v>1477</v>
      </c>
      <c r="F70" s="249" t="s">
        <v>1476</v>
      </c>
      <c r="G70" s="249" t="s">
        <v>1475</v>
      </c>
      <c r="H70" s="249" t="s">
        <v>1474</v>
      </c>
      <c r="I70" s="249" t="s">
        <v>1473</v>
      </c>
      <c r="J70" s="249" t="s">
        <v>1472</v>
      </c>
      <c r="K70" s="249" t="s">
        <v>1471</v>
      </c>
    </row>
    <row r="71" spans="2:11" x14ac:dyDescent="0.35">
      <c r="B71" s="249" t="s">
        <v>1466</v>
      </c>
      <c r="C71" s="247">
        <v>2.452376251391188</v>
      </c>
      <c r="D71" s="247">
        <v>0</v>
      </c>
      <c r="E71" s="249"/>
      <c r="F71" s="249"/>
      <c r="G71" s="249"/>
      <c r="H71" s="249"/>
      <c r="I71" s="249"/>
      <c r="J71" s="249"/>
      <c r="K71" s="249"/>
    </row>
    <row r="72" spans="2:11" x14ac:dyDescent="0.35">
      <c r="B72" s="249" t="s">
        <v>1465</v>
      </c>
      <c r="C72" s="248"/>
      <c r="D72" s="247"/>
      <c r="E72" s="249"/>
      <c r="F72" s="249"/>
      <c r="G72" s="249"/>
      <c r="H72" s="249"/>
      <c r="I72" s="249"/>
      <c r="J72" s="249"/>
      <c r="K72" s="249"/>
    </row>
    <row r="73" spans="2:11" x14ac:dyDescent="0.35">
      <c r="B73" s="249" t="s">
        <v>1464</v>
      </c>
      <c r="C73" s="248">
        <v>15.988667551442022</v>
      </c>
      <c r="D73" s="247">
        <v>2.2889561950645327</v>
      </c>
      <c r="E73" s="249"/>
      <c r="F73" s="249"/>
      <c r="G73" s="249"/>
      <c r="H73" s="249"/>
      <c r="I73" s="249"/>
      <c r="J73" s="249"/>
      <c r="K73" s="249"/>
    </row>
    <row r="74" spans="2:11" x14ac:dyDescent="0.35">
      <c r="B74" s="242" t="s">
        <v>1463</v>
      </c>
      <c r="C74" s="248"/>
      <c r="D74" s="247"/>
      <c r="E74" s="249"/>
      <c r="F74" s="249"/>
      <c r="G74" s="249"/>
      <c r="H74" s="249"/>
      <c r="I74" s="249"/>
      <c r="J74" s="249"/>
      <c r="K74" s="249"/>
    </row>
    <row r="75" spans="2:11" x14ac:dyDescent="0.35">
      <c r="B75" s="249" t="s">
        <v>98</v>
      </c>
      <c r="C75" s="248">
        <v>18.44104380283321</v>
      </c>
      <c r="D75" s="247">
        <v>2.2889561950645327</v>
      </c>
      <c r="E75" s="249"/>
      <c r="F75" s="249"/>
      <c r="G75" s="249"/>
      <c r="H75" s="249"/>
      <c r="I75" s="249"/>
      <c r="J75" s="249"/>
      <c r="K75" s="249"/>
    </row>
    <row r="76" spans="2:11" x14ac:dyDescent="0.35">
      <c r="C76" s="244"/>
    </row>
    <row r="77" spans="2:11" x14ac:dyDescent="0.35">
      <c r="B77" s="178" t="s">
        <v>1470</v>
      </c>
    </row>
    <row r="78" spans="2:11" x14ac:dyDescent="0.35">
      <c r="B78" s="250" t="s">
        <v>1469</v>
      </c>
      <c r="C78" s="249" t="s">
        <v>1468</v>
      </c>
      <c r="D78" s="249" t="s">
        <v>1467</v>
      </c>
      <c r="E78" s="249" t="s">
        <v>1456</v>
      </c>
      <c r="F78" s="249" t="s">
        <v>98</v>
      </c>
    </row>
    <row r="79" spans="2:11" x14ac:dyDescent="0.35">
      <c r="B79" s="249" t="s">
        <v>1466</v>
      </c>
      <c r="C79" s="247">
        <v>2</v>
      </c>
      <c r="D79" s="247">
        <v>0.4</v>
      </c>
      <c r="E79" s="247">
        <v>0</v>
      </c>
      <c r="F79" s="247">
        <v>2.4</v>
      </c>
    </row>
    <row r="80" spans="2:11" x14ac:dyDescent="0.35">
      <c r="B80" s="249" t="s">
        <v>1465</v>
      </c>
      <c r="C80" s="248"/>
      <c r="D80" s="247"/>
      <c r="E80" s="247"/>
      <c r="F80" s="247"/>
    </row>
    <row r="81" spans="2:11" x14ac:dyDescent="0.35">
      <c r="B81" s="249" t="s">
        <v>1464</v>
      </c>
      <c r="C81" s="248">
        <v>7.8000000000000007</v>
      </c>
      <c r="D81" s="247">
        <v>9.4</v>
      </c>
      <c r="E81" s="247">
        <v>1.1000000000000001</v>
      </c>
      <c r="F81" s="247">
        <v>18.300000000000004</v>
      </c>
    </row>
    <row r="82" spans="2:11" ht="15" customHeight="1" x14ac:dyDescent="0.35">
      <c r="B82" s="242" t="s">
        <v>1463</v>
      </c>
      <c r="C82" s="248"/>
      <c r="D82" s="247"/>
      <c r="E82" s="247"/>
      <c r="F82" s="247"/>
    </row>
    <row r="83" spans="2:11" x14ac:dyDescent="0.35">
      <c r="B83" s="249" t="s">
        <v>98</v>
      </c>
      <c r="C83" s="248">
        <v>9.8000000000000007</v>
      </c>
      <c r="D83" s="247">
        <v>9.8000000000000007</v>
      </c>
      <c r="E83" s="247">
        <v>1.1000000000000001</v>
      </c>
      <c r="F83" s="247">
        <v>20.700000000000003</v>
      </c>
    </row>
    <row r="84" spans="2:11" x14ac:dyDescent="0.35">
      <c r="C84" s="244"/>
    </row>
    <row r="85" spans="2:11" s="230" customFormat="1" x14ac:dyDescent="0.35">
      <c r="B85" s="178" t="s">
        <v>1462</v>
      </c>
      <c r="C85" s="169"/>
      <c r="D85" s="169"/>
      <c r="E85" s="169"/>
      <c r="F85" s="169"/>
      <c r="G85" s="169"/>
      <c r="H85" s="169"/>
      <c r="I85" s="169"/>
      <c r="J85" s="169"/>
      <c r="K85" s="169"/>
    </row>
    <row r="86" spans="2:11" x14ac:dyDescent="0.35">
      <c r="B86" s="537" t="s">
        <v>1461</v>
      </c>
      <c r="C86" s="538"/>
      <c r="D86" s="538"/>
      <c r="E86" s="539"/>
      <c r="F86" s="246"/>
    </row>
    <row r="87" spans="2:11" x14ac:dyDescent="0.35">
      <c r="B87" s="245"/>
      <c r="C87" s="245"/>
      <c r="D87" s="245"/>
      <c r="E87" s="245"/>
      <c r="F87" s="244"/>
    </row>
    <row r="88" spans="2:11" x14ac:dyDescent="0.35">
      <c r="B88" s="239"/>
      <c r="C88" s="239"/>
      <c r="D88" s="239"/>
    </row>
    <row r="89" spans="2:11" x14ac:dyDescent="0.35">
      <c r="B89" s="243" t="s">
        <v>1460</v>
      </c>
      <c r="C89" s="240"/>
      <c r="D89" s="239"/>
    </row>
    <row r="90" spans="2:11" x14ac:dyDescent="0.35">
      <c r="B90" s="242" t="s">
        <v>1458</v>
      </c>
      <c r="C90" s="241">
        <v>0</v>
      </c>
      <c r="D90" s="239"/>
    </row>
    <row r="91" spans="2:11" x14ac:dyDescent="0.35">
      <c r="B91" s="242" t="s">
        <v>1457</v>
      </c>
      <c r="C91" s="241">
        <v>0</v>
      </c>
      <c r="D91" s="239"/>
    </row>
    <row r="92" spans="2:11" x14ac:dyDescent="0.35">
      <c r="B92" s="242" t="s">
        <v>1456</v>
      </c>
      <c r="C92" s="241">
        <v>0</v>
      </c>
      <c r="D92" s="239"/>
    </row>
    <row r="93" spans="2:11" x14ac:dyDescent="0.35">
      <c r="B93" s="242" t="s">
        <v>98</v>
      </c>
      <c r="C93" s="241">
        <v>0</v>
      </c>
      <c r="D93" s="239"/>
    </row>
    <row r="94" spans="2:11" x14ac:dyDescent="0.35">
      <c r="B94" s="239"/>
      <c r="C94" s="239"/>
      <c r="D94" s="239"/>
    </row>
    <row r="95" spans="2:11" x14ac:dyDescent="0.35">
      <c r="B95" s="243" t="s">
        <v>1459</v>
      </c>
      <c r="C95" s="240"/>
      <c r="D95" s="239"/>
    </row>
    <row r="96" spans="2:11" x14ac:dyDescent="0.35">
      <c r="B96" s="242" t="s">
        <v>1458</v>
      </c>
      <c r="C96" s="241">
        <v>0</v>
      </c>
      <c r="D96" s="239"/>
    </row>
    <row r="97" spans="2:6" x14ac:dyDescent="0.35">
      <c r="B97" s="242" t="s">
        <v>1457</v>
      </c>
      <c r="C97" s="241">
        <v>0</v>
      </c>
      <c r="D97" s="239"/>
    </row>
    <row r="98" spans="2:6" x14ac:dyDescent="0.35">
      <c r="B98" s="242" t="s">
        <v>1456</v>
      </c>
      <c r="C98" s="241">
        <v>0</v>
      </c>
      <c r="D98" s="239"/>
    </row>
    <row r="99" spans="2:6" x14ac:dyDescent="0.35">
      <c r="B99" s="242" t="s">
        <v>98</v>
      </c>
      <c r="C99" s="241">
        <v>0</v>
      </c>
      <c r="D99" s="239"/>
    </row>
    <row r="100" spans="2:6" x14ac:dyDescent="0.35">
      <c r="B100" s="239"/>
      <c r="C100" s="240"/>
      <c r="D100" s="239"/>
    </row>
    <row r="101" spans="2:6" x14ac:dyDescent="0.35">
      <c r="B101" s="239"/>
      <c r="C101" s="240"/>
      <c r="D101" s="239"/>
    </row>
    <row r="102" spans="2:6" x14ac:dyDescent="0.35">
      <c r="B102" s="239"/>
      <c r="C102" s="240"/>
      <c r="D102" s="239"/>
    </row>
    <row r="103" spans="2:6" ht="18" x14ac:dyDescent="0.35">
      <c r="B103" s="540" t="s">
        <v>1455</v>
      </c>
      <c r="C103" s="540"/>
      <c r="D103" s="540"/>
      <c r="E103" s="540"/>
      <c r="F103" s="540"/>
    </row>
    <row r="104" spans="2:6" ht="18" x14ac:dyDescent="0.35">
      <c r="B104" s="228"/>
      <c r="C104" s="238"/>
      <c r="D104" s="237"/>
      <c r="E104" s="237"/>
      <c r="F104" s="237"/>
    </row>
    <row r="105" spans="2:6" x14ac:dyDescent="0.35">
      <c r="B105" s="236" t="s">
        <v>1454</v>
      </c>
      <c r="C105" s="234">
        <v>278</v>
      </c>
    </row>
    <row r="106" spans="2:6" x14ac:dyDescent="0.35">
      <c r="B106" s="235" t="s">
        <v>1453</v>
      </c>
      <c r="C106" s="234">
        <v>1</v>
      </c>
      <c r="D106"/>
    </row>
    <row r="107" spans="2:6" x14ac:dyDescent="0.35">
      <c r="B107" s="235" t="s">
        <v>1452</v>
      </c>
      <c r="C107" s="234"/>
    </row>
    <row r="108" spans="2:6" x14ac:dyDescent="0.35">
      <c r="B108" s="235" t="s">
        <v>1451</v>
      </c>
      <c r="C108" s="234"/>
    </row>
    <row r="109" spans="2:6" x14ac:dyDescent="0.35">
      <c r="B109" s="235" t="s">
        <v>1450</v>
      </c>
      <c r="C109" s="234"/>
    </row>
    <row r="110" spans="2:6" x14ac:dyDescent="0.35">
      <c r="B110" s="235" t="s">
        <v>1449</v>
      </c>
      <c r="C110" s="234"/>
    </row>
    <row r="111" spans="2:6" x14ac:dyDescent="0.35">
      <c r="B111" s="235" t="s">
        <v>1448</v>
      </c>
      <c r="C111" s="234"/>
    </row>
    <row r="112" spans="2:6" x14ac:dyDescent="0.35">
      <c r="B112" s="235" t="s">
        <v>1447</v>
      </c>
      <c r="C112" s="234"/>
    </row>
    <row r="113" spans="2:6" x14ac:dyDescent="0.35">
      <c r="B113" s="233"/>
      <c r="C113" s="1"/>
    </row>
    <row r="115" spans="2:6" ht="18" x14ac:dyDescent="0.35">
      <c r="B115" s="540" t="s">
        <v>1446</v>
      </c>
      <c r="C115" s="540"/>
      <c r="D115" s="540"/>
      <c r="E115" s="540"/>
      <c r="F115" s="540"/>
    </row>
    <row r="116" spans="2:6" ht="18" x14ac:dyDescent="0.35">
      <c r="B116" s="228"/>
      <c r="C116" s="534" t="s">
        <v>1441</v>
      </c>
      <c r="D116" s="534"/>
      <c r="E116" s="534"/>
      <c r="F116" s="534"/>
    </row>
    <row r="117" spans="2:6" x14ac:dyDescent="0.35">
      <c r="B117" s="225" t="s">
        <v>1445</v>
      </c>
      <c r="C117" s="541"/>
      <c r="D117" s="541"/>
      <c r="E117" s="541"/>
      <c r="F117" s="541"/>
    </row>
    <row r="118" spans="2:6" x14ac:dyDescent="0.35">
      <c r="B118" s="225"/>
      <c r="C118" s="232"/>
      <c r="D118" s="232"/>
      <c r="E118" s="232"/>
      <c r="F118" s="232"/>
    </row>
    <row r="119" spans="2:6" x14ac:dyDescent="0.35">
      <c r="B119" s="224" t="s">
        <v>1444</v>
      </c>
      <c r="C119" s="542"/>
      <c r="D119" s="542"/>
      <c r="E119" s="542"/>
      <c r="F119" s="542"/>
    </row>
    <row r="120" spans="2:6" x14ac:dyDescent="0.35">
      <c r="B120" s="231" t="s">
        <v>1443</v>
      </c>
      <c r="C120" s="230"/>
      <c r="D120" s="230"/>
      <c r="E120" s="230"/>
      <c r="F120" s="230"/>
    </row>
    <row r="121" spans="2:6" x14ac:dyDescent="0.35">
      <c r="B121" s="225"/>
    </row>
    <row r="122" spans="2:6" x14ac:dyDescent="0.35">
      <c r="B122" s="225"/>
    </row>
    <row r="123" spans="2:6" ht="15.5" x14ac:dyDescent="0.35">
      <c r="B123" s="229"/>
    </row>
    <row r="124" spans="2:6" ht="18" x14ac:dyDescent="0.35">
      <c r="B124" s="540" t="s">
        <v>1442</v>
      </c>
      <c r="C124" s="540"/>
      <c r="D124" s="540"/>
      <c r="E124" s="540"/>
      <c r="F124" s="540"/>
    </row>
    <row r="125" spans="2:6" ht="18" x14ac:dyDescent="0.35">
      <c r="B125" s="228"/>
      <c r="C125" s="534" t="s">
        <v>1441</v>
      </c>
      <c r="D125" s="534"/>
      <c r="E125" s="534"/>
      <c r="F125" s="534"/>
    </row>
    <row r="126" spans="2:6" x14ac:dyDescent="0.35">
      <c r="B126" s="227"/>
      <c r="C126" s="543" t="s">
        <v>1440</v>
      </c>
      <c r="D126" s="543"/>
      <c r="E126" s="543" t="s">
        <v>1439</v>
      </c>
      <c r="F126" s="543"/>
    </row>
    <row r="127" spans="2:6" ht="29" x14ac:dyDescent="0.35">
      <c r="B127" s="226" t="s">
        <v>1438</v>
      </c>
      <c r="C127" s="541" t="s">
        <v>1435</v>
      </c>
      <c r="D127" s="541"/>
      <c r="E127" s="541"/>
      <c r="F127" s="541"/>
    </row>
    <row r="128" spans="2:6" x14ac:dyDescent="0.35">
      <c r="B128" s="225" t="s">
        <v>1437</v>
      </c>
      <c r="C128" s="541" t="s">
        <v>1435</v>
      </c>
      <c r="D128" s="541"/>
      <c r="E128" s="541"/>
      <c r="F128" s="541"/>
    </row>
    <row r="129" spans="2:9" x14ac:dyDescent="0.35">
      <c r="B129" s="224" t="s">
        <v>1436</v>
      </c>
      <c r="C129" s="542"/>
      <c r="D129" s="542"/>
      <c r="E129" s="542" t="s">
        <v>1435</v>
      </c>
      <c r="F129" s="542"/>
    </row>
    <row r="130" spans="2:9" x14ac:dyDescent="0.35">
      <c r="B130" s="223" t="s">
        <v>1434</v>
      </c>
    </row>
    <row r="131" spans="2:9" x14ac:dyDescent="0.35">
      <c r="I131" s="189" t="s">
        <v>1398</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4:N29"/>
  <sheetViews>
    <sheetView zoomScale="85" zoomScaleNormal="85" workbookViewId="0"/>
  </sheetViews>
  <sheetFormatPr defaultColWidth="9.1796875" defaultRowHeight="14.5" x14ac:dyDescent="0.35"/>
  <cols>
    <col min="1" max="1" width="4.7265625" style="169" customWidth="1"/>
    <col min="2" max="2" width="7.7265625" style="169" customWidth="1"/>
    <col min="3" max="13" width="15.7265625" style="169" customWidth="1"/>
    <col min="14" max="16384" width="9.1796875" style="169"/>
  </cols>
  <sheetData>
    <row r="4" spans="1:13" ht="18" x14ac:dyDescent="0.35">
      <c r="B4" s="170" t="s">
        <v>1316</v>
      </c>
      <c r="K4" s="313" t="s">
        <v>1548</v>
      </c>
      <c r="L4" s="312">
        <v>44012</v>
      </c>
    </row>
    <row r="5" spans="1:13" x14ac:dyDescent="0.35">
      <c r="B5" s="311" t="s">
        <v>1547</v>
      </c>
    </row>
    <row r="7" spans="1:13" ht="15.5" x14ac:dyDescent="0.35">
      <c r="B7" s="310" t="s">
        <v>1546</v>
      </c>
    </row>
    <row r="8" spans="1:13" ht="3.75" customHeight="1" x14ac:dyDescent="0.35">
      <c r="B8" s="310"/>
    </row>
    <row r="9" spans="1:13" x14ac:dyDescent="0.35">
      <c r="B9" s="309" t="s">
        <v>1380</v>
      </c>
      <c r="C9" s="301"/>
      <c r="D9" s="301"/>
      <c r="E9" s="301"/>
      <c r="F9" s="301"/>
      <c r="G9" s="301"/>
      <c r="H9" s="301"/>
      <c r="I9" s="301"/>
      <c r="J9" s="301"/>
      <c r="K9" s="301"/>
      <c r="L9" s="301"/>
      <c r="M9" s="301"/>
    </row>
    <row r="10" spans="1:13" ht="43.5" x14ac:dyDescent="0.35">
      <c r="A10" s="239"/>
      <c r="B10" s="274"/>
      <c r="C10" s="299" t="s">
        <v>1544</v>
      </c>
      <c r="D10" s="298" t="s">
        <v>1543</v>
      </c>
      <c r="E10" s="298" t="s">
        <v>1542</v>
      </c>
      <c r="F10" s="298" t="s">
        <v>1541</v>
      </c>
      <c r="G10" s="298" t="s">
        <v>1540</v>
      </c>
      <c r="H10" s="298" t="s">
        <v>1539</v>
      </c>
      <c r="I10" s="298" t="s">
        <v>1538</v>
      </c>
      <c r="J10" s="298" t="s">
        <v>885</v>
      </c>
      <c r="K10" s="298" t="s">
        <v>1537</v>
      </c>
      <c r="L10" s="298" t="s">
        <v>96</v>
      </c>
      <c r="M10" s="297" t="s">
        <v>98</v>
      </c>
    </row>
    <row r="11" spans="1:13" x14ac:dyDescent="0.35">
      <c r="A11" s="239"/>
      <c r="B11" s="296" t="s">
        <v>98</v>
      </c>
      <c r="C11" s="308">
        <v>139708</v>
      </c>
      <c r="D11" s="307">
        <v>11308</v>
      </c>
      <c r="E11" s="307">
        <v>4229</v>
      </c>
      <c r="F11" s="307">
        <v>2582</v>
      </c>
      <c r="G11" s="307">
        <v>3366</v>
      </c>
      <c r="H11" s="307">
        <v>312</v>
      </c>
      <c r="I11" s="307">
        <v>2213</v>
      </c>
      <c r="J11" s="307">
        <v>2681</v>
      </c>
      <c r="K11" s="307">
        <v>430</v>
      </c>
      <c r="L11" s="307">
        <v>120</v>
      </c>
      <c r="M11" s="306">
        <v>166949</v>
      </c>
    </row>
    <row r="12" spans="1:13" x14ac:dyDescent="0.35">
      <c r="A12" s="239"/>
      <c r="B12" s="292" t="s">
        <v>1529</v>
      </c>
      <c r="C12" s="291">
        <v>84</v>
      </c>
      <c r="D12" s="291">
        <v>7</v>
      </c>
      <c r="E12" s="291">
        <v>3</v>
      </c>
      <c r="F12" s="291">
        <v>2</v>
      </c>
      <c r="G12" s="291">
        <v>2</v>
      </c>
      <c r="H12" s="291">
        <v>0</v>
      </c>
      <c r="I12" s="291">
        <v>1</v>
      </c>
      <c r="J12" s="291">
        <v>2</v>
      </c>
      <c r="K12" s="291">
        <v>0</v>
      </c>
      <c r="L12" s="291">
        <v>0</v>
      </c>
      <c r="M12" s="291">
        <v>101</v>
      </c>
    </row>
    <row r="13" spans="1:13" x14ac:dyDescent="0.35">
      <c r="A13" s="239"/>
      <c r="B13" s="239"/>
      <c r="C13" s="305"/>
    </row>
    <row r="14" spans="1:13" ht="15.5" x14ac:dyDescent="0.35">
      <c r="A14" s="239"/>
      <c r="B14" s="304" t="s">
        <v>1545</v>
      </c>
      <c r="C14" s="239"/>
    </row>
    <row r="15" spans="1:13" ht="3.75" customHeight="1" x14ac:dyDescent="0.35">
      <c r="A15" s="239"/>
      <c r="B15" s="304"/>
      <c r="C15" s="239"/>
    </row>
    <row r="16" spans="1:13" x14ac:dyDescent="0.35">
      <c r="A16" s="239"/>
      <c r="B16" s="303" t="s">
        <v>1378</v>
      </c>
      <c r="C16" s="302"/>
      <c r="D16" s="301"/>
      <c r="E16" s="301"/>
      <c r="F16" s="301"/>
      <c r="G16" s="301"/>
      <c r="H16" s="301"/>
      <c r="I16" s="301"/>
      <c r="J16" s="301"/>
      <c r="K16" s="301"/>
      <c r="L16" s="301"/>
      <c r="M16" s="301"/>
    </row>
    <row r="17" spans="1:14" ht="43.5" x14ac:dyDescent="0.35">
      <c r="A17" s="239"/>
      <c r="B17" s="274"/>
      <c r="C17" s="299" t="s">
        <v>1544</v>
      </c>
      <c r="D17" s="298" t="s">
        <v>1543</v>
      </c>
      <c r="E17" s="298" t="s">
        <v>1542</v>
      </c>
      <c r="F17" s="298" t="s">
        <v>1541</v>
      </c>
      <c r="G17" s="298" t="s">
        <v>1540</v>
      </c>
      <c r="H17" s="298" t="s">
        <v>1539</v>
      </c>
      <c r="I17" s="298" t="s">
        <v>1538</v>
      </c>
      <c r="J17" s="298" t="s">
        <v>885</v>
      </c>
      <c r="K17" s="298" t="s">
        <v>1537</v>
      </c>
      <c r="L17" s="298" t="s">
        <v>96</v>
      </c>
      <c r="M17" s="297" t="s">
        <v>98</v>
      </c>
    </row>
    <row r="18" spans="1:14" x14ac:dyDescent="0.35">
      <c r="A18" s="239"/>
      <c r="B18" s="296" t="s">
        <v>98</v>
      </c>
      <c r="C18" s="295">
        <v>180.63</v>
      </c>
      <c r="D18" s="294">
        <v>8.26</v>
      </c>
      <c r="E18" s="294">
        <v>16.86</v>
      </c>
      <c r="F18" s="294">
        <v>21.22</v>
      </c>
      <c r="G18" s="294">
        <v>16.97</v>
      </c>
      <c r="H18" s="294">
        <v>2.64</v>
      </c>
      <c r="I18" s="294">
        <v>16.09</v>
      </c>
      <c r="J18" s="294">
        <v>9.91</v>
      </c>
      <c r="K18" s="294">
        <v>4.95</v>
      </c>
      <c r="L18" s="294">
        <v>0.06</v>
      </c>
      <c r="M18" s="293">
        <v>277.58999999999997</v>
      </c>
    </row>
    <row r="19" spans="1:14" x14ac:dyDescent="0.35">
      <c r="A19" s="239"/>
      <c r="B19" s="292" t="s">
        <v>1529</v>
      </c>
      <c r="C19" s="291">
        <v>65.070787852588353</v>
      </c>
      <c r="D19" s="291">
        <v>2.975611513383047</v>
      </c>
      <c r="E19" s="291">
        <v>6.073705825137794</v>
      </c>
      <c r="F19" s="291">
        <v>7.6443675924925252</v>
      </c>
      <c r="G19" s="291">
        <v>6.1133326128462837</v>
      </c>
      <c r="H19" s="291">
        <v>0.95104290500378275</v>
      </c>
      <c r="I19" s="291">
        <v>5.7963183111783572</v>
      </c>
      <c r="J19" s="291">
        <v>3.5700133290104117</v>
      </c>
      <c r="K19" s="291">
        <v>1.7832054468820926</v>
      </c>
      <c r="L19" s="291">
        <v>2.1614611477358693E-2</v>
      </c>
      <c r="M19" s="290">
        <v>100</v>
      </c>
    </row>
    <row r="20" spans="1:14" x14ac:dyDescent="0.35">
      <c r="A20" s="239"/>
      <c r="B20" s="239"/>
      <c r="C20" s="239"/>
    </row>
    <row r="21" spans="1:14" ht="15.5" x14ac:dyDescent="0.35">
      <c r="A21" s="239"/>
      <c r="B21" s="304" t="s">
        <v>1536</v>
      </c>
      <c r="C21" s="239"/>
    </row>
    <row r="22" spans="1:14" ht="3.75" customHeight="1" x14ac:dyDescent="0.35">
      <c r="A22" s="239"/>
      <c r="B22" s="304"/>
      <c r="C22" s="239"/>
    </row>
    <row r="23" spans="1:14" x14ac:dyDescent="0.35">
      <c r="A23" s="239"/>
      <c r="B23" s="303" t="s">
        <v>1376</v>
      </c>
      <c r="C23" s="302"/>
      <c r="D23" s="301"/>
      <c r="E23" s="301"/>
      <c r="F23" s="301"/>
      <c r="G23" s="301"/>
      <c r="H23" s="301"/>
      <c r="I23" s="301"/>
      <c r="J23" s="301"/>
      <c r="K23" s="301"/>
      <c r="L23" s="301"/>
      <c r="M23" s="301"/>
    </row>
    <row r="24" spans="1:14" x14ac:dyDescent="0.35">
      <c r="A24" s="239"/>
      <c r="B24" s="239"/>
      <c r="C24" s="300"/>
    </row>
    <row r="25" spans="1:14" x14ac:dyDescent="0.35">
      <c r="A25" s="239"/>
      <c r="B25" s="274"/>
      <c r="C25" s="299" t="s">
        <v>1535</v>
      </c>
      <c r="D25" s="298" t="s">
        <v>1534</v>
      </c>
      <c r="E25" s="298" t="s">
        <v>1533</v>
      </c>
      <c r="F25" s="298" t="s">
        <v>1532</v>
      </c>
      <c r="G25" s="298" t="s">
        <v>1531</v>
      </c>
      <c r="H25" s="298" t="s">
        <v>1530</v>
      </c>
      <c r="I25" s="297" t="s">
        <v>98</v>
      </c>
    </row>
    <row r="26" spans="1:14" x14ac:dyDescent="0.35">
      <c r="A26" s="239"/>
      <c r="B26" s="296" t="s">
        <v>98</v>
      </c>
      <c r="C26" s="295">
        <v>116.7</v>
      </c>
      <c r="D26" s="294">
        <v>82.2</v>
      </c>
      <c r="E26" s="294">
        <v>41.6</v>
      </c>
      <c r="F26" s="294">
        <v>19.899999999999999</v>
      </c>
      <c r="G26" s="294">
        <v>8.9</v>
      </c>
      <c r="H26" s="294">
        <v>8.4</v>
      </c>
      <c r="I26" s="293">
        <v>277.60000000000002</v>
      </c>
    </row>
    <row r="27" spans="1:14" x14ac:dyDescent="0.35">
      <c r="A27" s="239"/>
      <c r="B27" s="292" t="s">
        <v>1529</v>
      </c>
      <c r="C27" s="291">
        <v>42.03</v>
      </c>
      <c r="D27" s="291">
        <v>29.62</v>
      </c>
      <c r="E27" s="291">
        <v>14.98</v>
      </c>
      <c r="F27" s="291">
        <v>7.15</v>
      </c>
      <c r="G27" s="291">
        <v>3.19</v>
      </c>
      <c r="H27" s="291">
        <v>3.03</v>
      </c>
      <c r="I27" s="290">
        <v>100</v>
      </c>
    </row>
    <row r="28" spans="1:14" x14ac:dyDescent="0.35">
      <c r="A28" s="239"/>
      <c r="B28" s="239"/>
      <c r="C28" s="239"/>
    </row>
    <row r="29" spans="1:14" x14ac:dyDescent="0.35">
      <c r="N29" s="189" t="s">
        <v>1398</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O94"/>
  <sheetViews>
    <sheetView zoomScale="70" zoomScaleNormal="70" workbookViewId="0"/>
  </sheetViews>
  <sheetFormatPr defaultColWidth="9.1796875" defaultRowHeight="14.5" x14ac:dyDescent="0.35"/>
  <cols>
    <col min="1" max="1" width="4.7265625" style="169" customWidth="1"/>
    <col min="2" max="2" width="31" style="169" customWidth="1"/>
    <col min="3" max="12" width="15.7265625" style="169" customWidth="1"/>
    <col min="13" max="13" width="3.453125" style="169" customWidth="1"/>
    <col min="14" max="16384" width="9.1796875" style="169"/>
  </cols>
  <sheetData>
    <row r="5" spans="2:14" ht="15.5" x14ac:dyDescent="0.35">
      <c r="B5" s="310" t="s">
        <v>1569</v>
      </c>
    </row>
    <row r="6" spans="2:14" ht="3.75" customHeight="1" x14ac:dyDescent="0.35">
      <c r="B6" s="310"/>
    </row>
    <row r="7" spans="2:14" x14ac:dyDescent="0.35">
      <c r="B7" s="334" t="s">
        <v>1374</v>
      </c>
      <c r="C7" s="334"/>
      <c r="D7" s="329"/>
      <c r="E7" s="333"/>
      <c r="F7" s="333"/>
      <c r="G7" s="333"/>
      <c r="H7" s="333"/>
      <c r="I7" s="333"/>
      <c r="J7" s="333"/>
      <c r="K7" s="328"/>
      <c r="L7" s="328"/>
      <c r="M7" s="239"/>
      <c r="N7" s="243"/>
    </row>
    <row r="8" spans="2:14" x14ac:dyDescent="0.35">
      <c r="B8" s="285"/>
      <c r="C8" s="544" t="s">
        <v>1565</v>
      </c>
      <c r="D8" s="544"/>
      <c r="E8" s="544"/>
      <c r="F8" s="544"/>
      <c r="G8" s="544"/>
      <c r="H8" s="544"/>
      <c r="I8" s="544"/>
      <c r="J8" s="544"/>
      <c r="K8" s="544"/>
      <c r="L8" s="544"/>
      <c r="M8" s="239"/>
      <c r="N8" s="239"/>
    </row>
    <row r="9" spans="2:14" x14ac:dyDescent="0.35">
      <c r="B9" s="285"/>
      <c r="C9" s="327" t="s">
        <v>1561</v>
      </c>
      <c r="D9" s="327" t="s">
        <v>1560</v>
      </c>
      <c r="E9" s="327" t="s">
        <v>1559</v>
      </c>
      <c r="F9" s="327" t="s">
        <v>1558</v>
      </c>
      <c r="G9" s="327" t="s">
        <v>1557</v>
      </c>
      <c r="H9" s="327" t="s">
        <v>1556</v>
      </c>
      <c r="I9" s="327" t="s">
        <v>1555</v>
      </c>
      <c r="J9" s="327" t="s">
        <v>1554</v>
      </c>
      <c r="K9" s="327" t="s">
        <v>1553</v>
      </c>
      <c r="L9" s="327" t="s">
        <v>1552</v>
      </c>
      <c r="M9" s="239"/>
      <c r="N9" s="332"/>
    </row>
    <row r="10" spans="2:14" x14ac:dyDescent="0.35">
      <c r="C10" s="331"/>
      <c r="D10" s="331"/>
      <c r="E10" s="331"/>
      <c r="F10" s="331"/>
      <c r="G10" s="331"/>
      <c r="H10" s="331"/>
      <c r="I10" s="331"/>
      <c r="J10" s="331"/>
      <c r="K10" s="331"/>
      <c r="L10" s="331"/>
      <c r="M10" s="239"/>
      <c r="N10" s="239"/>
    </row>
    <row r="11" spans="2:14" x14ac:dyDescent="0.35">
      <c r="B11" s="326" t="s">
        <v>1544</v>
      </c>
      <c r="C11" s="325">
        <v>64.325869976516714</v>
      </c>
      <c r="D11" s="325">
        <v>56.14031616247771</v>
      </c>
      <c r="E11" s="325">
        <v>39.730793264065049</v>
      </c>
      <c r="F11" s="325">
        <v>11.932643307930038</v>
      </c>
      <c r="G11" s="325">
        <v>6.4142497084528722</v>
      </c>
      <c r="H11" s="325">
        <v>0.66856575949577413</v>
      </c>
      <c r="I11" s="325">
        <v>0.32162784928608618</v>
      </c>
      <c r="J11" s="325">
        <v>0.21958728745970735</v>
      </c>
      <c r="K11" s="325">
        <v>0.15366108133854689</v>
      </c>
      <c r="L11" s="325">
        <v>0.71848560297750252</v>
      </c>
      <c r="M11" s="239"/>
      <c r="N11" s="317"/>
    </row>
    <row r="12" spans="2:14" x14ac:dyDescent="0.35">
      <c r="B12" s="326" t="s">
        <v>1543</v>
      </c>
      <c r="C12" s="325">
        <v>3.3867460195420809</v>
      </c>
      <c r="D12" s="325">
        <v>2.8199048431427154</v>
      </c>
      <c r="E12" s="325">
        <v>1.5850151384533424</v>
      </c>
      <c r="F12" s="325">
        <v>0.32902390090930006</v>
      </c>
      <c r="G12" s="325">
        <v>7.6805579300408031E-2</v>
      </c>
      <c r="H12" s="325">
        <v>5.500399559274013E-3</v>
      </c>
      <c r="I12" s="325">
        <v>4.3003123827051373E-3</v>
      </c>
      <c r="J12" s="325">
        <v>3.4002470002784807E-3</v>
      </c>
      <c r="K12" s="325">
        <v>2.9002106767081156E-3</v>
      </c>
      <c r="L12" s="325">
        <v>4.6103349033187635E-2</v>
      </c>
      <c r="M12" s="239"/>
      <c r="N12" s="317"/>
    </row>
    <row r="13" spans="2:14" x14ac:dyDescent="0.35">
      <c r="B13" s="326" t="s">
        <v>1542</v>
      </c>
      <c r="C13" s="325">
        <v>9.8489241476159375</v>
      </c>
      <c r="D13" s="325">
        <v>3.6314860447716883</v>
      </c>
      <c r="E13" s="325">
        <v>1.5430211436375512</v>
      </c>
      <c r="F13" s="325">
        <v>0.38044902321714863</v>
      </c>
      <c r="G13" s="325">
        <v>0.40337608277418202</v>
      </c>
      <c r="H13" s="325">
        <v>0.16189107119529719</v>
      </c>
      <c r="I13" s="325">
        <v>0.10041851849652633</v>
      </c>
      <c r="J13" s="325">
        <v>7.2986141559289841E-2</v>
      </c>
      <c r="K13" s="325">
        <v>9.4811901312273628E-2</v>
      </c>
      <c r="L13" s="325">
        <v>0.62353592542010572</v>
      </c>
      <c r="M13" s="239"/>
      <c r="N13" s="317"/>
    </row>
    <row r="14" spans="2:14" x14ac:dyDescent="0.35">
      <c r="B14" s="326" t="s">
        <v>1541</v>
      </c>
      <c r="C14" s="325">
        <v>11.913424571854058</v>
      </c>
      <c r="D14" s="325">
        <v>5.2431988359708566</v>
      </c>
      <c r="E14" s="325">
        <v>2.6908507233946293</v>
      </c>
      <c r="F14" s="325">
        <v>0.73691389106195271</v>
      </c>
      <c r="G14" s="325">
        <v>0.34950658831069681</v>
      </c>
      <c r="H14" s="325">
        <v>7.9301494858478552E-2</v>
      </c>
      <c r="I14" s="325">
        <v>5.1300967039595843E-2</v>
      </c>
      <c r="J14" s="325">
        <v>3.9800750256840441E-2</v>
      </c>
      <c r="K14" s="325">
        <v>3.0100567405298925E-2</v>
      </c>
      <c r="L14" s="325">
        <v>8.5401609847592305E-2</v>
      </c>
      <c r="M14" s="239"/>
      <c r="N14" s="317"/>
    </row>
    <row r="15" spans="2:14" x14ac:dyDescent="0.35">
      <c r="B15" s="326" t="s">
        <v>1540</v>
      </c>
      <c r="C15" s="325">
        <v>4.9752466283524903</v>
      </c>
      <c r="D15" s="325">
        <v>5.0441486590038309</v>
      </c>
      <c r="E15" s="325">
        <v>4.5003326318891839</v>
      </c>
      <c r="F15" s="325">
        <v>1.6205477600943119</v>
      </c>
      <c r="G15" s="325">
        <v>0.59281747126436779</v>
      </c>
      <c r="H15" s="325">
        <v>3.9701170055997638E-2</v>
      </c>
      <c r="I15" s="325">
        <v>1.9100562923666371E-2</v>
      </c>
      <c r="J15" s="325">
        <v>1.4900439139404656E-2</v>
      </c>
      <c r="K15" s="325">
        <v>1.1400335985853228E-2</v>
      </c>
      <c r="L15" s="325">
        <v>0.14730434129089301</v>
      </c>
      <c r="M15" s="239"/>
      <c r="N15" s="317"/>
    </row>
    <row r="16" spans="2:14" ht="29" x14ac:dyDescent="0.35">
      <c r="B16" s="326" t="s">
        <v>1539</v>
      </c>
      <c r="C16" s="325">
        <v>1.2490000000000001</v>
      </c>
      <c r="D16" s="325">
        <v>0.83540000000000003</v>
      </c>
      <c r="E16" s="325">
        <v>0.47610000000000002</v>
      </c>
      <c r="F16" s="325">
        <v>3.09E-2</v>
      </c>
      <c r="G16" s="325">
        <v>7.4000000000000003E-3</v>
      </c>
      <c r="H16" s="325">
        <v>3.3999999999999998E-3</v>
      </c>
      <c r="I16" s="325">
        <v>3.3999999999999998E-3</v>
      </c>
      <c r="J16" s="325">
        <v>3.3999999999999998E-3</v>
      </c>
      <c r="K16" s="325">
        <v>3.3999999999999998E-3</v>
      </c>
      <c r="L16" s="325">
        <v>2.69E-2</v>
      </c>
      <c r="M16" s="239"/>
      <c r="N16" s="317"/>
    </row>
    <row r="17" spans="2:14" x14ac:dyDescent="0.35">
      <c r="B17" s="326" t="s">
        <v>1538</v>
      </c>
      <c r="C17" s="325">
        <v>6.0111747402908247</v>
      </c>
      <c r="D17" s="325">
        <v>5.9361738077623665</v>
      </c>
      <c r="E17" s="325">
        <v>3.4035423181414086</v>
      </c>
      <c r="F17" s="325">
        <v>0.32310401733259558</v>
      </c>
      <c r="G17" s="325">
        <v>0.11710145598776522</v>
      </c>
      <c r="H17" s="325">
        <v>2.7000335710244756E-2</v>
      </c>
      <c r="I17" s="325">
        <v>2.3100287218764958E-2</v>
      </c>
      <c r="J17" s="325">
        <v>1.9200238727285161E-2</v>
      </c>
      <c r="K17" s="325">
        <v>1.6800208886374516E-2</v>
      </c>
      <c r="L17" s="325">
        <v>0.20830258994236975</v>
      </c>
      <c r="M17" s="239"/>
      <c r="N17" s="317"/>
    </row>
    <row r="18" spans="2:14" x14ac:dyDescent="0.35">
      <c r="B18" s="326" t="s">
        <v>1550</v>
      </c>
      <c r="C18" s="325">
        <v>3.1333591038054949</v>
      </c>
      <c r="D18" s="325">
        <v>3.3856202178895609</v>
      </c>
      <c r="E18" s="325">
        <v>2.6142333377086255</v>
      </c>
      <c r="F18" s="325">
        <v>0.3931952575196131</v>
      </c>
      <c r="G18" s="325">
        <v>0.19894819822093879</v>
      </c>
      <c r="H18" s="325">
        <v>5.6113594370008381E-2</v>
      </c>
      <c r="I18" s="325">
        <v>2.7706712371644064E-2</v>
      </c>
      <c r="J18" s="325">
        <v>1.4503513696347978E-2</v>
      </c>
      <c r="K18" s="325">
        <v>7.601841661534112E-3</v>
      </c>
      <c r="L18" s="325">
        <v>7.5218222756232272E-2</v>
      </c>
      <c r="M18" s="239"/>
      <c r="N18" s="317"/>
    </row>
    <row r="19" spans="2:14" ht="29" x14ac:dyDescent="0.35">
      <c r="B19" s="326" t="s">
        <v>1549</v>
      </c>
      <c r="C19" s="325">
        <v>1.7150000000000001</v>
      </c>
      <c r="D19" s="325">
        <v>2.0074000000000001</v>
      </c>
      <c r="E19" s="325">
        <v>1.0739000000000001</v>
      </c>
      <c r="F19" s="325">
        <v>6.6400000000000001E-2</v>
      </c>
      <c r="G19" s="325">
        <v>1.67E-2</v>
      </c>
      <c r="H19" s="325">
        <v>7.1000000000000004E-3</v>
      </c>
      <c r="I19" s="325">
        <v>5.7999999999999996E-3</v>
      </c>
      <c r="J19" s="325">
        <v>5.7999999999999996E-3</v>
      </c>
      <c r="K19" s="325">
        <v>5.4000000000000003E-3</v>
      </c>
      <c r="L19" s="325">
        <v>4.19E-2</v>
      </c>
      <c r="M19" s="239"/>
      <c r="N19" s="317"/>
    </row>
    <row r="20" spans="2:14" x14ac:dyDescent="0.35">
      <c r="B20" s="326" t="s">
        <v>96</v>
      </c>
      <c r="C20" s="325">
        <v>3.2899999999999999E-2</v>
      </c>
      <c r="D20" s="325">
        <v>2.1899999999999999E-2</v>
      </c>
      <c r="E20" s="325">
        <v>1.1999999999999999E-3</v>
      </c>
      <c r="F20" s="325">
        <v>5.0000000000000001E-4</v>
      </c>
      <c r="G20" s="325">
        <v>4.0000000000000002E-4</v>
      </c>
      <c r="H20" s="325">
        <v>1E-4</v>
      </c>
      <c r="I20" s="325">
        <v>1E-4</v>
      </c>
      <c r="J20" s="325">
        <v>0</v>
      </c>
      <c r="K20" s="325">
        <v>0</v>
      </c>
      <c r="L20" s="325">
        <v>4.0000000000000002E-4</v>
      </c>
      <c r="M20" s="239"/>
      <c r="N20" s="317"/>
    </row>
    <row r="21" spans="2:14" x14ac:dyDescent="0.35">
      <c r="C21" s="325"/>
      <c r="D21" s="325"/>
      <c r="E21" s="325"/>
      <c r="F21" s="325"/>
      <c r="G21" s="325"/>
      <c r="H21" s="325"/>
      <c r="I21" s="325"/>
      <c r="J21" s="325"/>
      <c r="K21" s="325"/>
      <c r="L21" s="325"/>
      <c r="M21" s="239"/>
      <c r="N21" s="239"/>
    </row>
    <row r="22" spans="2:14" x14ac:dyDescent="0.35">
      <c r="B22" s="324" t="s">
        <v>98</v>
      </c>
      <c r="C22" s="314">
        <v>106.58977604993983</v>
      </c>
      <c r="D22" s="314">
        <v>85.066950154611945</v>
      </c>
      <c r="E22" s="314">
        <v>57.620280389918214</v>
      </c>
      <c r="F22" s="314">
        <v>15.813756128220364</v>
      </c>
      <c r="G22" s="314">
        <v>8.177021270047943</v>
      </c>
      <c r="H22" s="314">
        <v>1.0485617791666773</v>
      </c>
      <c r="I22" s="314">
        <v>0.55679210673933643</v>
      </c>
      <c r="J22" s="314">
        <v>0.39353577935906398</v>
      </c>
      <c r="K22" s="314">
        <v>0.32601248218891443</v>
      </c>
      <c r="L22" s="314">
        <v>1.9731807950832574</v>
      </c>
      <c r="M22" s="239"/>
      <c r="N22" s="330"/>
    </row>
    <row r="23" spans="2:14" x14ac:dyDescent="0.35">
      <c r="M23" s="239"/>
      <c r="N23" s="239"/>
    </row>
    <row r="24" spans="2:14" x14ac:dyDescent="0.35">
      <c r="M24" s="239"/>
      <c r="N24" s="239"/>
    </row>
    <row r="25" spans="2:14" x14ac:dyDescent="0.35">
      <c r="M25" s="239"/>
      <c r="N25" s="239"/>
    </row>
    <row r="26" spans="2:14" x14ac:dyDescent="0.35">
      <c r="M26" s="239"/>
      <c r="N26" s="239"/>
    </row>
    <row r="27" spans="2:14" ht="15.5" x14ac:dyDescent="0.35">
      <c r="B27" s="310" t="s">
        <v>1568</v>
      </c>
      <c r="M27" s="239"/>
      <c r="N27" s="239"/>
    </row>
    <row r="28" spans="2:14" ht="3.75" customHeight="1" x14ac:dyDescent="0.35">
      <c r="B28" s="310"/>
      <c r="M28" s="239"/>
      <c r="N28" s="239"/>
    </row>
    <row r="29" spans="2:14" x14ac:dyDescent="0.35">
      <c r="B29" s="323" t="s">
        <v>1567</v>
      </c>
      <c r="C29" s="329"/>
      <c r="D29" s="328"/>
      <c r="E29" s="328"/>
      <c r="F29" s="328"/>
      <c r="G29" s="328"/>
      <c r="H29" s="328"/>
      <c r="I29" s="328"/>
      <c r="J29" s="328"/>
      <c r="K29" s="328"/>
      <c r="L29" s="328"/>
      <c r="M29" s="239"/>
      <c r="N29" s="239"/>
    </row>
    <row r="30" spans="2:14" x14ac:dyDescent="0.35">
      <c r="B30" s="285"/>
      <c r="C30" s="544" t="s">
        <v>1562</v>
      </c>
      <c r="D30" s="544"/>
      <c r="E30" s="544"/>
      <c r="F30" s="544"/>
      <c r="G30" s="544"/>
      <c r="H30" s="544"/>
      <c r="I30" s="544"/>
      <c r="J30" s="544"/>
      <c r="K30" s="544"/>
      <c r="L30" s="544"/>
      <c r="M30" s="239"/>
      <c r="N30" s="239"/>
    </row>
    <row r="31" spans="2:14" x14ac:dyDescent="0.35">
      <c r="B31" s="285"/>
      <c r="C31" s="327" t="s">
        <v>1561</v>
      </c>
      <c r="D31" s="327" t="s">
        <v>1560</v>
      </c>
      <c r="E31" s="327" t="s">
        <v>1559</v>
      </c>
      <c r="F31" s="327" t="s">
        <v>1558</v>
      </c>
      <c r="G31" s="327" t="s">
        <v>1557</v>
      </c>
      <c r="H31" s="327" t="s">
        <v>1556</v>
      </c>
      <c r="I31" s="327" t="s">
        <v>1555</v>
      </c>
      <c r="J31" s="327" t="s">
        <v>1554</v>
      </c>
      <c r="K31" s="327" t="s">
        <v>1553</v>
      </c>
      <c r="L31" s="327" t="s">
        <v>1552</v>
      </c>
      <c r="M31" s="239"/>
      <c r="N31" s="332"/>
    </row>
    <row r="32" spans="2:14" x14ac:dyDescent="0.35">
      <c r="C32" s="331"/>
      <c r="D32" s="331"/>
      <c r="E32" s="331"/>
      <c r="F32" s="331"/>
      <c r="G32" s="331"/>
      <c r="H32" s="331"/>
      <c r="I32" s="331"/>
      <c r="J32" s="331"/>
      <c r="K32" s="331"/>
      <c r="L32" s="331"/>
      <c r="M32" s="239"/>
      <c r="N32" s="239"/>
    </row>
    <row r="33" spans="2:14" x14ac:dyDescent="0.35">
      <c r="B33" s="326" t="s">
        <v>1544</v>
      </c>
      <c r="C33" s="318">
        <v>35.612780663956478</v>
      </c>
      <c r="D33" s="318">
        <v>31.081006236361418</v>
      </c>
      <c r="E33" s="318">
        <v>21.996189505632664</v>
      </c>
      <c r="F33" s="318">
        <v>6.6062784540912949</v>
      </c>
      <c r="G33" s="318">
        <v>3.5511259789315104</v>
      </c>
      <c r="H33" s="318">
        <v>0.37013857350155627</v>
      </c>
      <c r="I33" s="318">
        <v>0.17806307254339421</v>
      </c>
      <c r="J33" s="318">
        <v>0.12157027814393476</v>
      </c>
      <c r="K33" s="318">
        <v>8.5071502154480075E-2</v>
      </c>
      <c r="L33" s="318">
        <v>0.39777573468325256</v>
      </c>
      <c r="M33" s="239"/>
      <c r="N33" s="317"/>
    </row>
    <row r="34" spans="2:14" x14ac:dyDescent="0.35">
      <c r="B34" s="326" t="s">
        <v>1543</v>
      </c>
      <c r="C34" s="318">
        <v>41.003257013476038</v>
      </c>
      <c r="D34" s="318">
        <v>34.14052378588466</v>
      </c>
      <c r="E34" s="318">
        <v>19.189742223728977</v>
      </c>
      <c r="F34" s="318">
        <v>3.9834848833407994</v>
      </c>
      <c r="G34" s="318">
        <v>0.92988340133912883</v>
      </c>
      <c r="H34" s="318">
        <v>6.65932123354845E-2</v>
      </c>
      <c r="I34" s="318">
        <v>5.2063784189560598E-2</v>
      </c>
      <c r="J34" s="318">
        <v>4.1166713080117684E-2</v>
      </c>
      <c r="K34" s="318">
        <v>3.511278468598273E-2</v>
      </c>
      <c r="L34" s="318">
        <v>0.55817219793924266</v>
      </c>
      <c r="M34" s="239"/>
      <c r="N34" s="317"/>
    </row>
    <row r="35" spans="2:14" x14ac:dyDescent="0.35">
      <c r="B35" s="326" t="s">
        <v>1542</v>
      </c>
      <c r="C35" s="318">
        <v>58.412802090137163</v>
      </c>
      <c r="D35" s="318">
        <v>21.537913425568554</v>
      </c>
      <c r="E35" s="318">
        <v>9.1514755655839917</v>
      </c>
      <c r="F35" s="318">
        <v>2.2563980761237454</v>
      </c>
      <c r="G35" s="318">
        <v>2.3923757496585711</v>
      </c>
      <c r="H35" s="318">
        <v>0.96015676028739383</v>
      </c>
      <c r="I35" s="318">
        <v>0.59557033430318862</v>
      </c>
      <c r="J35" s="318">
        <v>0.43287215723531863</v>
      </c>
      <c r="K35" s="318">
        <v>0.56231815212873348</v>
      </c>
      <c r="L35" s="318">
        <v>3.6981176889733387</v>
      </c>
      <c r="M35" s="239"/>
      <c r="N35" s="317"/>
    </row>
    <row r="36" spans="2:14" x14ac:dyDescent="0.35">
      <c r="B36" s="326" t="s">
        <v>1541</v>
      </c>
      <c r="C36" s="318">
        <v>56.142963514519742</v>
      </c>
      <c r="D36" s="318">
        <v>24.70899271421435</v>
      </c>
      <c r="E36" s="318">
        <v>12.680848657360716</v>
      </c>
      <c r="F36" s="318">
        <v>3.47276548818534</v>
      </c>
      <c r="G36" s="318">
        <v>1.6470776742037947</v>
      </c>
      <c r="H36" s="318">
        <v>0.37371461964051761</v>
      </c>
      <c r="I36" s="318">
        <v>0.24175989896038533</v>
      </c>
      <c r="J36" s="318">
        <v>0.18756421010961669</v>
      </c>
      <c r="K36" s="318">
        <v>0.14185132473114226</v>
      </c>
      <c r="L36" s="318">
        <v>0.40246189807440369</v>
      </c>
      <c r="M36" s="239"/>
      <c r="N36" s="317"/>
    </row>
    <row r="37" spans="2:14" x14ac:dyDescent="0.35">
      <c r="B37" s="326" t="s">
        <v>1540</v>
      </c>
      <c r="C37" s="318">
        <v>29.325670498084293</v>
      </c>
      <c r="D37" s="318">
        <v>29.731800766283524</v>
      </c>
      <c r="E37" s="318">
        <v>26.52637783672267</v>
      </c>
      <c r="F37" s="318">
        <v>9.5520188623636919</v>
      </c>
      <c r="G37" s="318">
        <v>3.4942528735632186</v>
      </c>
      <c r="H37" s="318">
        <v>0.23401119952844088</v>
      </c>
      <c r="I37" s="318">
        <v>0.11258473327438845</v>
      </c>
      <c r="J37" s="318">
        <v>8.7827880931329205E-2</v>
      </c>
      <c r="K37" s="318">
        <v>6.7197170645446516E-2</v>
      </c>
      <c r="L37" s="318">
        <v>0.86825817860300625</v>
      </c>
      <c r="M37" s="239"/>
      <c r="N37" s="317"/>
    </row>
    <row r="38" spans="2:14" ht="29" x14ac:dyDescent="0.35">
      <c r="B38" s="326" t="s">
        <v>1539</v>
      </c>
      <c r="C38" s="318">
        <v>47.323153866555522</v>
      </c>
      <c r="D38" s="318">
        <v>31.652332057742576</v>
      </c>
      <c r="E38" s="318">
        <v>18.038873943848746</v>
      </c>
      <c r="F38" s="318">
        <v>1.1707649755617018</v>
      </c>
      <c r="G38" s="318">
        <v>0.28037737278823927</v>
      </c>
      <c r="H38" s="318">
        <v>0.12882203614594775</v>
      </c>
      <c r="I38" s="318">
        <v>0.12882203614594775</v>
      </c>
      <c r="J38" s="318">
        <v>0.12882203614594775</v>
      </c>
      <c r="K38" s="318">
        <v>0.12882203614594775</v>
      </c>
      <c r="L38" s="318">
        <v>1.0192096389194103</v>
      </c>
      <c r="M38" s="239"/>
      <c r="N38" s="317"/>
    </row>
    <row r="39" spans="2:14" x14ac:dyDescent="0.35">
      <c r="B39" s="326" t="s">
        <v>1538</v>
      </c>
      <c r="C39" s="318">
        <v>37.37014541227083</v>
      </c>
      <c r="D39" s="318">
        <v>36.903881183440781</v>
      </c>
      <c r="E39" s="318">
        <v>21.159070704307663</v>
      </c>
      <c r="F39" s="318">
        <v>2.0086662977998544</v>
      </c>
      <c r="G39" s="318">
        <v>0.72799388261331777</v>
      </c>
      <c r="H39" s="318">
        <v>0.16785512237881792</v>
      </c>
      <c r="I39" s="318">
        <v>0.14360938247965532</v>
      </c>
      <c r="J39" s="318">
        <v>0.11936364258049274</v>
      </c>
      <c r="K39" s="318">
        <v>0.10444318725793116</v>
      </c>
      <c r="L39" s="318">
        <v>1.2949711848706584</v>
      </c>
      <c r="M39" s="239"/>
      <c r="N39" s="317"/>
    </row>
    <row r="40" spans="2:14" x14ac:dyDescent="0.35">
      <c r="B40" s="326" t="s">
        <v>1550</v>
      </c>
      <c r="C40" s="318">
        <v>31.629325228945586</v>
      </c>
      <c r="D40" s="318">
        <v>34.175745398370367</v>
      </c>
      <c r="E40" s="318">
        <v>26.389071192738356</v>
      </c>
      <c r="F40" s="318">
        <v>3.9690633172120635</v>
      </c>
      <c r="G40" s="318">
        <v>2.008259205783463</v>
      </c>
      <c r="H40" s="318">
        <v>0.56643208368251519</v>
      </c>
      <c r="I40" s="318">
        <v>0.27968215183610823</v>
      </c>
      <c r="J40" s="318">
        <v>0.14640401449904583</v>
      </c>
      <c r="K40" s="318">
        <v>7.6735897254672294E-2</v>
      </c>
      <c r="L40" s="318">
        <v>0.75928150967781016</v>
      </c>
      <c r="M40" s="239"/>
      <c r="N40" s="317"/>
    </row>
    <row r="41" spans="2:14" ht="29" x14ac:dyDescent="0.35">
      <c r="B41" s="326" t="s">
        <v>1549</v>
      </c>
      <c r="C41" s="318">
        <v>34.678691309095321</v>
      </c>
      <c r="D41" s="318">
        <v>40.591256521211633</v>
      </c>
      <c r="E41" s="318">
        <v>21.715129210983942</v>
      </c>
      <c r="F41" s="318">
        <v>1.3426618675941278</v>
      </c>
      <c r="G41" s="318">
        <v>0.33768754802442674</v>
      </c>
      <c r="H41" s="318">
        <v>0.14356775993852872</v>
      </c>
      <c r="I41" s="318">
        <v>0.11728070530189669</v>
      </c>
      <c r="J41" s="318">
        <v>0.11728070530189669</v>
      </c>
      <c r="K41" s="318">
        <v>0.10919238079831763</v>
      </c>
      <c r="L41" s="318">
        <v>0.84725199174990906</v>
      </c>
      <c r="M41" s="239"/>
      <c r="N41" s="317"/>
    </row>
    <row r="42" spans="2:14" x14ac:dyDescent="0.35">
      <c r="B42" s="326" t="s">
        <v>96</v>
      </c>
      <c r="C42" s="318">
        <v>57.217391304347821</v>
      </c>
      <c r="D42" s="318">
        <v>38.086956521739133</v>
      </c>
      <c r="E42" s="318">
        <v>2.0869565217391304</v>
      </c>
      <c r="F42" s="318">
        <v>0.86956521739130432</v>
      </c>
      <c r="G42" s="318">
        <v>0.69565217391304346</v>
      </c>
      <c r="H42" s="318">
        <v>0.17391304347826086</v>
      </c>
      <c r="I42" s="318">
        <v>0.17391304347826086</v>
      </c>
      <c r="J42" s="318">
        <v>0</v>
      </c>
      <c r="K42" s="318">
        <v>0</v>
      </c>
      <c r="L42" s="318">
        <v>0.69565217391304346</v>
      </c>
      <c r="M42" s="239"/>
      <c r="N42" s="317"/>
    </row>
    <row r="43" spans="2:14" x14ac:dyDescent="0.35">
      <c r="C43" s="316"/>
      <c r="D43" s="316"/>
      <c r="E43" s="316"/>
      <c r="F43" s="316"/>
      <c r="G43" s="316"/>
      <c r="H43" s="316"/>
      <c r="I43" s="316"/>
      <c r="J43" s="316"/>
      <c r="K43" s="316"/>
      <c r="L43" s="316"/>
      <c r="M43" s="239"/>
      <c r="N43" s="239"/>
    </row>
    <row r="44" spans="2:14" x14ac:dyDescent="0.35">
      <c r="B44" s="324" t="s">
        <v>98</v>
      </c>
      <c r="C44" s="315">
        <v>38.401610590472316</v>
      </c>
      <c r="D44" s="315">
        <v>30.647478726533745</v>
      </c>
      <c r="E44" s="315">
        <v>20.75913517831917</v>
      </c>
      <c r="F44" s="315">
        <v>5.6972978770880571</v>
      </c>
      <c r="G44" s="315">
        <v>2.9459747289014757</v>
      </c>
      <c r="H44" s="315">
        <v>0.37777038864164403</v>
      </c>
      <c r="I44" s="315">
        <v>0.2005981666837808</v>
      </c>
      <c r="J44" s="315">
        <v>0.14178102546424609</v>
      </c>
      <c r="K44" s="315">
        <v>0.11745408286425471</v>
      </c>
      <c r="L44" s="315">
        <v>0.71088732264419263</v>
      </c>
      <c r="M44" s="239"/>
      <c r="N44" s="330"/>
    </row>
    <row r="45" spans="2:14" x14ac:dyDescent="0.35">
      <c r="M45" s="239"/>
      <c r="N45" s="239"/>
    </row>
    <row r="46" spans="2:14" x14ac:dyDescent="0.35">
      <c r="M46" s="239"/>
      <c r="N46" s="239"/>
    </row>
    <row r="47" spans="2:14" x14ac:dyDescent="0.35">
      <c r="M47" s="239"/>
      <c r="N47" s="239"/>
    </row>
    <row r="49" spans="2:15" ht="15.5" x14ac:dyDescent="0.35">
      <c r="B49" s="310" t="s">
        <v>1566</v>
      </c>
    </row>
    <row r="50" spans="2:15" ht="3.75" customHeight="1" x14ac:dyDescent="0.35">
      <c r="B50" s="310"/>
    </row>
    <row r="51" spans="2:15" x14ac:dyDescent="0.35">
      <c r="B51" s="323" t="s">
        <v>1370</v>
      </c>
      <c r="C51" s="329"/>
      <c r="D51" s="329"/>
      <c r="E51" s="328"/>
      <c r="F51" s="328"/>
      <c r="G51" s="328"/>
      <c r="H51" s="328"/>
      <c r="I51" s="328"/>
      <c r="J51" s="328"/>
      <c r="K51" s="328"/>
      <c r="L51" s="328"/>
      <c r="M51" s="328"/>
      <c r="N51" s="328"/>
    </row>
    <row r="52" spans="2:15" x14ac:dyDescent="0.35">
      <c r="B52" s="285"/>
      <c r="C52" s="544" t="s">
        <v>1565</v>
      </c>
      <c r="D52" s="544"/>
      <c r="E52" s="544"/>
      <c r="F52" s="544"/>
      <c r="G52" s="544"/>
      <c r="H52" s="544"/>
      <c r="I52" s="544"/>
      <c r="J52" s="544"/>
      <c r="K52" s="544"/>
      <c r="L52" s="544"/>
      <c r="N52" s="285"/>
    </row>
    <row r="53" spans="2:15" x14ac:dyDescent="0.35">
      <c r="B53" s="285"/>
      <c r="C53" s="327" t="s">
        <v>1561</v>
      </c>
      <c r="D53" s="327" t="s">
        <v>1560</v>
      </c>
      <c r="E53" s="327" t="s">
        <v>1559</v>
      </c>
      <c r="F53" s="327" t="s">
        <v>1558</v>
      </c>
      <c r="G53" s="327" t="s">
        <v>1557</v>
      </c>
      <c r="H53" s="327" t="s">
        <v>1556</v>
      </c>
      <c r="I53" s="327" t="s">
        <v>1555</v>
      </c>
      <c r="J53" s="327" t="s">
        <v>1554</v>
      </c>
      <c r="K53" s="327" t="s">
        <v>1553</v>
      </c>
      <c r="L53" s="327" t="s">
        <v>1552</v>
      </c>
      <c r="N53" s="327" t="s">
        <v>1551</v>
      </c>
    </row>
    <row r="54" spans="2:15" x14ac:dyDescent="0.35">
      <c r="C54" s="317"/>
      <c r="D54" s="317"/>
      <c r="E54" s="317"/>
      <c r="F54" s="317"/>
      <c r="G54" s="317"/>
      <c r="H54" s="317"/>
      <c r="I54" s="317"/>
      <c r="J54" s="317"/>
      <c r="K54" s="317"/>
      <c r="L54" s="317"/>
      <c r="M54" s="239"/>
      <c r="N54" s="239"/>
      <c r="O54" s="239"/>
    </row>
    <row r="55" spans="2:15" x14ac:dyDescent="0.35">
      <c r="B55" s="326" t="s">
        <v>1544</v>
      </c>
      <c r="C55" s="325">
        <v>4.8</v>
      </c>
      <c r="D55" s="325">
        <v>26</v>
      </c>
      <c r="E55" s="325">
        <v>51.78</v>
      </c>
      <c r="F55" s="325">
        <v>30.4</v>
      </c>
      <c r="G55" s="325">
        <v>47.66</v>
      </c>
      <c r="H55" s="325">
        <v>12.48</v>
      </c>
      <c r="I55" s="325">
        <v>2.36</v>
      </c>
      <c r="J55" s="325">
        <v>1.35</v>
      </c>
      <c r="K55" s="325">
        <v>0.89</v>
      </c>
      <c r="L55" s="325">
        <v>2.89</v>
      </c>
      <c r="M55" s="239"/>
      <c r="N55" s="317">
        <v>62.17</v>
      </c>
      <c r="O55" s="239"/>
    </row>
    <row r="56" spans="2:15" x14ac:dyDescent="0.35">
      <c r="B56" s="326" t="s">
        <v>1543</v>
      </c>
      <c r="C56" s="325">
        <v>0.23</v>
      </c>
      <c r="D56" s="325">
        <v>1.63</v>
      </c>
      <c r="E56" s="325">
        <v>3.44</v>
      </c>
      <c r="F56" s="325">
        <v>1.41</v>
      </c>
      <c r="G56" s="325">
        <v>1.39</v>
      </c>
      <c r="H56" s="325">
        <v>0.02</v>
      </c>
      <c r="I56" s="325">
        <v>0.02</v>
      </c>
      <c r="J56" s="325">
        <v>0.01</v>
      </c>
      <c r="K56" s="325">
        <v>0.01</v>
      </c>
      <c r="L56" s="325">
        <v>0.1</v>
      </c>
      <c r="M56" s="239"/>
      <c r="N56" s="317">
        <v>55.84</v>
      </c>
      <c r="O56" s="239"/>
    </row>
    <row r="57" spans="2:15" x14ac:dyDescent="0.35">
      <c r="B57" s="326" t="s">
        <v>1542</v>
      </c>
      <c r="C57" s="325">
        <v>7.34</v>
      </c>
      <c r="D57" s="325">
        <v>4.74</v>
      </c>
      <c r="E57" s="325">
        <v>1.91</v>
      </c>
      <c r="F57" s="325">
        <v>0.71</v>
      </c>
      <c r="G57" s="325">
        <v>0.68</v>
      </c>
      <c r="H57" s="325">
        <v>0.19</v>
      </c>
      <c r="I57" s="325">
        <v>0.13</v>
      </c>
      <c r="J57" s="325">
        <v>0.06</v>
      </c>
      <c r="K57" s="325">
        <v>7.0000000000000007E-2</v>
      </c>
      <c r="L57" s="325">
        <v>1.04</v>
      </c>
      <c r="M57" s="239"/>
      <c r="N57" s="317">
        <v>44.2</v>
      </c>
      <c r="O57" s="239"/>
    </row>
    <row r="58" spans="2:15" x14ac:dyDescent="0.35">
      <c r="B58" s="326" t="s">
        <v>1541</v>
      </c>
      <c r="C58" s="325">
        <v>5.77</v>
      </c>
      <c r="D58" s="325">
        <v>7.83</v>
      </c>
      <c r="E58" s="325">
        <v>3.37</v>
      </c>
      <c r="F58" s="325">
        <v>1.82</v>
      </c>
      <c r="G58" s="325">
        <v>1.34</v>
      </c>
      <c r="H58" s="325">
        <v>0.31</v>
      </c>
      <c r="I58" s="325">
        <v>0.21</v>
      </c>
      <c r="J58" s="325">
        <v>0.12</v>
      </c>
      <c r="K58" s="325">
        <v>0.06</v>
      </c>
      <c r="L58" s="325">
        <v>0.39</v>
      </c>
      <c r="M58" s="239"/>
      <c r="N58" s="317">
        <v>40.74</v>
      </c>
      <c r="O58" s="239"/>
    </row>
    <row r="59" spans="2:15" x14ac:dyDescent="0.35">
      <c r="B59" s="326" t="s">
        <v>1540</v>
      </c>
      <c r="C59" s="325">
        <v>0.99</v>
      </c>
      <c r="D59" s="325">
        <v>3.25</v>
      </c>
      <c r="E59" s="325">
        <v>4.55</v>
      </c>
      <c r="F59" s="325">
        <v>3.37</v>
      </c>
      <c r="G59" s="325">
        <v>3.82</v>
      </c>
      <c r="H59" s="325">
        <v>0.54</v>
      </c>
      <c r="I59" s="325">
        <v>0.06</v>
      </c>
      <c r="J59" s="325">
        <v>0.08</v>
      </c>
      <c r="K59" s="325">
        <v>0.03</v>
      </c>
      <c r="L59" s="325">
        <v>0.28999999999999998</v>
      </c>
      <c r="M59" s="239"/>
      <c r="N59" s="317">
        <v>63.19</v>
      </c>
      <c r="O59" s="239"/>
    </row>
    <row r="60" spans="2:15" ht="29" x14ac:dyDescent="0.35">
      <c r="B60" s="326" t="s">
        <v>1539</v>
      </c>
      <c r="C60" s="325">
        <v>0.47</v>
      </c>
      <c r="D60" s="325">
        <v>0.43</v>
      </c>
      <c r="E60" s="325">
        <v>1.47</v>
      </c>
      <c r="F60" s="325">
        <v>0.17</v>
      </c>
      <c r="G60" s="325">
        <v>0</v>
      </c>
      <c r="H60" s="325">
        <v>0</v>
      </c>
      <c r="I60" s="325">
        <v>0</v>
      </c>
      <c r="J60" s="325">
        <v>0</v>
      </c>
      <c r="K60" s="325">
        <v>0</v>
      </c>
      <c r="L60" s="325">
        <v>0.1</v>
      </c>
      <c r="M60" s="239"/>
      <c r="N60" s="317">
        <v>48.45</v>
      </c>
      <c r="O60" s="239"/>
    </row>
    <row r="61" spans="2:15" x14ac:dyDescent="0.35">
      <c r="B61" s="326" t="s">
        <v>1538</v>
      </c>
      <c r="C61" s="325">
        <v>1.06</v>
      </c>
      <c r="D61" s="325">
        <v>4.1100000000000003</v>
      </c>
      <c r="E61" s="325">
        <v>9.01</v>
      </c>
      <c r="F61" s="325">
        <v>1</v>
      </c>
      <c r="G61" s="325">
        <v>0.35</v>
      </c>
      <c r="H61" s="325">
        <v>0.04</v>
      </c>
      <c r="I61" s="325">
        <v>0.02</v>
      </c>
      <c r="J61" s="325">
        <v>0.06</v>
      </c>
      <c r="K61" s="325">
        <v>0.06</v>
      </c>
      <c r="L61" s="325">
        <v>0.37</v>
      </c>
      <c r="M61" s="239"/>
      <c r="N61" s="317">
        <v>56.84</v>
      </c>
      <c r="O61" s="239"/>
    </row>
    <row r="62" spans="2:15" x14ac:dyDescent="0.35">
      <c r="B62" s="326" t="s">
        <v>1550</v>
      </c>
      <c r="C62" s="325">
        <v>0.86</v>
      </c>
      <c r="D62" s="325">
        <v>2.76</v>
      </c>
      <c r="E62" s="325">
        <v>4.24</v>
      </c>
      <c r="F62" s="325">
        <v>1.08</v>
      </c>
      <c r="G62" s="325">
        <v>0.43</v>
      </c>
      <c r="H62" s="325">
        <v>0.17</v>
      </c>
      <c r="I62" s="325">
        <v>0.15</v>
      </c>
      <c r="J62" s="325">
        <v>0.06</v>
      </c>
      <c r="K62" s="325">
        <v>0.02</v>
      </c>
      <c r="L62" s="325">
        <v>0.12</v>
      </c>
      <c r="M62" s="239"/>
      <c r="N62" s="317">
        <v>61.96</v>
      </c>
      <c r="O62" s="239"/>
    </row>
    <row r="63" spans="2:15" ht="29" x14ac:dyDescent="0.35">
      <c r="B63" s="326" t="s">
        <v>1549</v>
      </c>
      <c r="C63" s="325">
        <v>0.28999999999999998</v>
      </c>
      <c r="D63" s="325">
        <v>1.38</v>
      </c>
      <c r="E63" s="325">
        <v>2.52</v>
      </c>
      <c r="F63" s="325">
        <v>0.55000000000000004</v>
      </c>
      <c r="G63" s="325">
        <v>0.06</v>
      </c>
      <c r="H63" s="325">
        <v>0.02</v>
      </c>
      <c r="I63" s="325">
        <v>0</v>
      </c>
      <c r="J63" s="325">
        <v>0</v>
      </c>
      <c r="K63" s="325">
        <v>0</v>
      </c>
      <c r="L63" s="325">
        <v>0.12</v>
      </c>
      <c r="M63" s="239"/>
      <c r="N63" s="317">
        <v>52.07</v>
      </c>
      <c r="O63" s="239"/>
    </row>
    <row r="64" spans="2:15" x14ac:dyDescent="0.35">
      <c r="B64" s="326" t="s">
        <v>96</v>
      </c>
      <c r="C64" s="325">
        <v>0</v>
      </c>
      <c r="D64" s="325">
        <v>0.04</v>
      </c>
      <c r="E64" s="325">
        <v>0.01</v>
      </c>
      <c r="F64" s="325">
        <v>0</v>
      </c>
      <c r="G64" s="325">
        <v>0</v>
      </c>
      <c r="H64" s="325">
        <v>0</v>
      </c>
      <c r="I64" s="325">
        <v>0</v>
      </c>
      <c r="J64" s="325">
        <v>0</v>
      </c>
      <c r="K64" s="325">
        <v>0</v>
      </c>
      <c r="L64" s="325">
        <v>0</v>
      </c>
      <c r="M64" s="239"/>
      <c r="N64" s="317">
        <v>41.02</v>
      </c>
      <c r="O64" s="239"/>
    </row>
    <row r="65" spans="2:15" x14ac:dyDescent="0.35">
      <c r="C65" s="325"/>
      <c r="D65" s="325"/>
      <c r="E65" s="325"/>
      <c r="F65" s="325"/>
      <c r="G65" s="325"/>
      <c r="H65" s="325"/>
      <c r="I65" s="325"/>
      <c r="J65" s="325"/>
      <c r="K65" s="325"/>
      <c r="L65" s="325"/>
      <c r="M65" s="239"/>
      <c r="N65" s="239"/>
      <c r="O65" s="239"/>
    </row>
    <row r="66" spans="2:15" x14ac:dyDescent="0.35">
      <c r="B66" s="324" t="s">
        <v>98</v>
      </c>
      <c r="C66" s="314">
        <v>21.809999999999995</v>
      </c>
      <c r="D66" s="314">
        <v>52.169999999999995</v>
      </c>
      <c r="E66" s="314">
        <v>82.3</v>
      </c>
      <c r="F66" s="314">
        <v>40.509999999999991</v>
      </c>
      <c r="G66" s="314">
        <v>55.730000000000004</v>
      </c>
      <c r="H66" s="314">
        <v>13.769999999999998</v>
      </c>
      <c r="I66" s="314">
        <v>2.9499999999999997</v>
      </c>
      <c r="J66" s="314">
        <v>1.7400000000000002</v>
      </c>
      <c r="K66" s="314">
        <v>1.1400000000000001</v>
      </c>
      <c r="L66" s="314">
        <v>5.42</v>
      </c>
      <c r="M66" s="239"/>
      <c r="N66" s="314">
        <v>58.68</v>
      </c>
      <c r="O66" s="239"/>
    </row>
    <row r="67" spans="2:15" x14ac:dyDescent="0.35">
      <c r="C67" s="239"/>
      <c r="D67" s="239"/>
      <c r="E67" s="239"/>
      <c r="F67" s="239"/>
      <c r="G67" s="239"/>
      <c r="H67" s="239"/>
      <c r="I67" s="239"/>
      <c r="J67" s="239"/>
      <c r="K67" s="239"/>
      <c r="L67" s="239"/>
      <c r="M67" s="239"/>
      <c r="N67" s="239"/>
      <c r="O67" s="239"/>
    </row>
    <row r="71" spans="2:15" ht="15.5" x14ac:dyDescent="0.35">
      <c r="B71" s="310" t="s">
        <v>1564</v>
      </c>
    </row>
    <row r="72" spans="2:15" ht="3.75" customHeight="1" x14ac:dyDescent="0.35">
      <c r="B72" s="310"/>
    </row>
    <row r="73" spans="2:15" x14ac:dyDescent="0.35">
      <c r="B73" s="323" t="s">
        <v>1563</v>
      </c>
      <c r="C73" s="322"/>
      <c r="D73" s="322"/>
      <c r="E73" s="321"/>
      <c r="F73" s="321"/>
      <c r="G73" s="321"/>
      <c r="H73" s="321"/>
      <c r="I73" s="321"/>
      <c r="J73" s="321"/>
      <c r="K73" s="321"/>
      <c r="L73" s="321"/>
      <c r="M73" s="239"/>
      <c r="N73" s="321"/>
    </row>
    <row r="74" spans="2:15" x14ac:dyDescent="0.35">
      <c r="B74" s="274"/>
      <c r="C74" s="545" t="s">
        <v>1562</v>
      </c>
      <c r="D74" s="545"/>
      <c r="E74" s="545"/>
      <c r="F74" s="545"/>
      <c r="G74" s="545"/>
      <c r="H74" s="545"/>
      <c r="I74" s="545"/>
      <c r="J74" s="545"/>
      <c r="K74" s="545"/>
      <c r="L74" s="545"/>
      <c r="M74" s="239"/>
      <c r="N74" s="274"/>
    </row>
    <row r="75" spans="2:15" x14ac:dyDescent="0.35">
      <c r="B75" s="274"/>
      <c r="C75" s="320" t="s">
        <v>1561</v>
      </c>
      <c r="D75" s="320" t="s">
        <v>1560</v>
      </c>
      <c r="E75" s="320" t="s">
        <v>1559</v>
      </c>
      <c r="F75" s="320" t="s">
        <v>1558</v>
      </c>
      <c r="G75" s="320" t="s">
        <v>1557</v>
      </c>
      <c r="H75" s="320" t="s">
        <v>1556</v>
      </c>
      <c r="I75" s="320" t="s">
        <v>1555</v>
      </c>
      <c r="J75" s="320" t="s">
        <v>1554</v>
      </c>
      <c r="K75" s="320" t="s">
        <v>1553</v>
      </c>
      <c r="L75" s="320" t="s">
        <v>1552</v>
      </c>
      <c r="M75" s="239"/>
      <c r="N75" s="320" t="s">
        <v>1551</v>
      </c>
    </row>
    <row r="76" spans="2:15" x14ac:dyDescent="0.35">
      <c r="B76" s="239"/>
      <c r="C76" s="317"/>
      <c r="D76" s="317"/>
      <c r="E76" s="317"/>
      <c r="F76" s="317"/>
      <c r="G76" s="317"/>
      <c r="H76" s="317"/>
      <c r="I76" s="317"/>
      <c r="J76" s="317"/>
      <c r="K76" s="317"/>
      <c r="L76" s="317"/>
      <c r="M76" s="239"/>
      <c r="N76" s="239"/>
    </row>
    <row r="77" spans="2:15" x14ac:dyDescent="0.35">
      <c r="B77" s="319" t="s">
        <v>1544</v>
      </c>
      <c r="C77" s="318">
        <v>2.6573658860654379</v>
      </c>
      <c r="D77" s="318">
        <v>14.394065216187787</v>
      </c>
      <c r="E77" s="318">
        <v>28.666334495930911</v>
      </c>
      <c r="F77" s="318">
        <v>16.829983945081104</v>
      </c>
      <c r="G77" s="318">
        <v>26.385428777058074</v>
      </c>
      <c r="H77" s="318">
        <v>6.9091513037701375</v>
      </c>
      <c r="I77" s="318">
        <v>1.3065382273155068</v>
      </c>
      <c r="J77" s="318">
        <v>0.74738415545590442</v>
      </c>
      <c r="K77" s="318">
        <v>0.49271992470796661</v>
      </c>
      <c r="L77" s="318">
        <v>1.5999557105685656</v>
      </c>
      <c r="M77" s="239"/>
      <c r="N77" s="317"/>
    </row>
    <row r="78" spans="2:15" x14ac:dyDescent="0.35">
      <c r="B78" s="319" t="s">
        <v>1543</v>
      </c>
      <c r="C78" s="318">
        <v>2.7845036319612593</v>
      </c>
      <c r="D78" s="318">
        <v>19.73365617433414</v>
      </c>
      <c r="E78" s="318">
        <v>41.646489104116228</v>
      </c>
      <c r="F78" s="318">
        <v>17.070217917675546</v>
      </c>
      <c r="G78" s="318">
        <v>16.828087167070215</v>
      </c>
      <c r="H78" s="318">
        <v>0.24213075060532688</v>
      </c>
      <c r="I78" s="318">
        <v>0.24213075060532688</v>
      </c>
      <c r="J78" s="318">
        <v>0.12106537530266344</v>
      </c>
      <c r="K78" s="318">
        <v>0.12106537530266344</v>
      </c>
      <c r="L78" s="318">
        <v>1.2106537530266346</v>
      </c>
      <c r="M78" s="239"/>
      <c r="N78" s="317"/>
    </row>
    <row r="79" spans="2:15" x14ac:dyDescent="0.35">
      <c r="B79" s="319" t="s">
        <v>1542</v>
      </c>
      <c r="C79" s="318">
        <v>43.534994068801893</v>
      </c>
      <c r="D79" s="318">
        <v>28.113879003558722</v>
      </c>
      <c r="E79" s="318">
        <v>11.328588374851719</v>
      </c>
      <c r="F79" s="318">
        <v>4.2111506524317912</v>
      </c>
      <c r="G79" s="318">
        <v>4.0332147093712933</v>
      </c>
      <c r="H79" s="318">
        <v>1.1269276393831553</v>
      </c>
      <c r="I79" s="318">
        <v>0.77105575326215903</v>
      </c>
      <c r="J79" s="318">
        <v>0.35587188612099641</v>
      </c>
      <c r="K79" s="318">
        <v>0.41518386714116257</v>
      </c>
      <c r="L79" s="318">
        <v>6.1684460260972722</v>
      </c>
      <c r="M79" s="239"/>
      <c r="N79" s="317"/>
    </row>
    <row r="80" spans="2:15" x14ac:dyDescent="0.35">
      <c r="B80" s="319" t="s">
        <v>1541</v>
      </c>
      <c r="C80" s="318">
        <v>27.191328934967014</v>
      </c>
      <c r="D80" s="318">
        <v>36.899151743638079</v>
      </c>
      <c r="E80" s="318">
        <v>15.881244109330822</v>
      </c>
      <c r="F80" s="318">
        <v>8.5768143261074457</v>
      </c>
      <c r="G80" s="318">
        <v>6.3147973609802079</v>
      </c>
      <c r="H80" s="318">
        <v>1.4608859566446748</v>
      </c>
      <c r="I80" s="318">
        <v>0.98963242224316683</v>
      </c>
      <c r="J80" s="318">
        <v>0.56550424128180965</v>
      </c>
      <c r="K80" s="318">
        <v>0.28275212064090482</v>
      </c>
      <c r="L80" s="318">
        <v>1.8378887841658815</v>
      </c>
      <c r="M80" s="239"/>
      <c r="N80" s="317"/>
    </row>
    <row r="81" spans="2:14" x14ac:dyDescent="0.35">
      <c r="B81" s="319" t="s">
        <v>1540</v>
      </c>
      <c r="C81" s="318">
        <v>5.833824395992929</v>
      </c>
      <c r="D81" s="318">
        <v>19.151443724219209</v>
      </c>
      <c r="E81" s="318">
        <v>26.812021213906895</v>
      </c>
      <c r="F81" s="318">
        <v>19.858573954036537</v>
      </c>
      <c r="G81" s="318">
        <v>22.510312315851504</v>
      </c>
      <c r="H81" s="318">
        <v>3.1820860341779618</v>
      </c>
      <c r="I81" s="318">
        <v>0.35356511490866238</v>
      </c>
      <c r="J81" s="318">
        <v>0.47142015321154984</v>
      </c>
      <c r="K81" s="318">
        <v>0.17678255745433119</v>
      </c>
      <c r="L81" s="318">
        <v>1.7088980553918678</v>
      </c>
      <c r="M81" s="239"/>
      <c r="N81" s="317"/>
    </row>
    <row r="82" spans="2:14" ht="29" x14ac:dyDescent="0.35">
      <c r="B82" s="319" t="s">
        <v>1539</v>
      </c>
      <c r="C82" s="318">
        <v>17.803030303030301</v>
      </c>
      <c r="D82" s="318">
        <v>16.287878787878789</v>
      </c>
      <c r="E82" s="318">
        <v>55.68181818181818</v>
      </c>
      <c r="F82" s="318">
        <v>6.4393939393939394</v>
      </c>
      <c r="G82" s="318">
        <v>0</v>
      </c>
      <c r="H82" s="318">
        <v>0</v>
      </c>
      <c r="I82" s="318">
        <v>0</v>
      </c>
      <c r="J82" s="318">
        <v>0</v>
      </c>
      <c r="K82" s="318">
        <v>0</v>
      </c>
      <c r="L82" s="318">
        <v>3.7878787878787881</v>
      </c>
      <c r="M82" s="239"/>
      <c r="N82" s="317"/>
    </row>
    <row r="83" spans="2:14" x14ac:dyDescent="0.35">
      <c r="B83" s="319" t="s">
        <v>1538</v>
      </c>
      <c r="C83" s="318">
        <v>6.5879428216283413</v>
      </c>
      <c r="D83" s="318">
        <v>25.54381603480423</v>
      </c>
      <c r="E83" s="318">
        <v>55.997513983840896</v>
      </c>
      <c r="F83" s="318">
        <v>6.2150403977625857</v>
      </c>
      <c r="G83" s="318">
        <v>2.1752641392169045</v>
      </c>
      <c r="H83" s="318">
        <v>0.24860161591050345</v>
      </c>
      <c r="I83" s="318">
        <v>0.12430080795525172</v>
      </c>
      <c r="J83" s="318">
        <v>0.37290242386575512</v>
      </c>
      <c r="K83" s="318">
        <v>0.37290242386575512</v>
      </c>
      <c r="L83" s="318">
        <v>2.2995649471721564</v>
      </c>
      <c r="M83" s="239"/>
      <c r="N83" s="317"/>
    </row>
    <row r="84" spans="2:14" x14ac:dyDescent="0.35">
      <c r="B84" s="319" t="s">
        <v>1550</v>
      </c>
      <c r="C84" s="318">
        <v>8.6781029263370328</v>
      </c>
      <c r="D84" s="318">
        <v>27.850655903128153</v>
      </c>
      <c r="E84" s="318">
        <v>42.785065590312819</v>
      </c>
      <c r="F84" s="318">
        <v>10.898082744702322</v>
      </c>
      <c r="G84" s="318">
        <v>4.3390514631685164</v>
      </c>
      <c r="H84" s="318">
        <v>1.7154389505549952</v>
      </c>
      <c r="I84" s="318">
        <v>1.513622603430878</v>
      </c>
      <c r="J84" s="318">
        <v>0.60544904137235112</v>
      </c>
      <c r="K84" s="318">
        <v>0.20181634712411706</v>
      </c>
      <c r="L84" s="318">
        <v>1.2108980827447022</v>
      </c>
      <c r="M84" s="239"/>
      <c r="N84" s="317"/>
    </row>
    <row r="85" spans="2:14" ht="29" x14ac:dyDescent="0.35">
      <c r="B85" s="319" t="s">
        <v>1549</v>
      </c>
      <c r="C85" s="318">
        <v>5.8585858585858581</v>
      </c>
      <c r="D85" s="318">
        <v>27.878787878787875</v>
      </c>
      <c r="E85" s="318">
        <v>50.909090909090907</v>
      </c>
      <c r="F85" s="318">
        <v>11.111111111111112</v>
      </c>
      <c r="G85" s="318">
        <v>1.2121212121212119</v>
      </c>
      <c r="H85" s="318">
        <v>0.40404040404040403</v>
      </c>
      <c r="I85" s="318">
        <v>0</v>
      </c>
      <c r="J85" s="318">
        <v>0</v>
      </c>
      <c r="K85" s="318">
        <v>0</v>
      </c>
      <c r="L85" s="318">
        <v>2.4242424242424239</v>
      </c>
      <c r="M85" s="239"/>
      <c r="N85" s="317"/>
    </row>
    <row r="86" spans="2:14" x14ac:dyDescent="0.35">
      <c r="B86" s="319" t="s">
        <v>96</v>
      </c>
      <c r="C86" s="318">
        <v>0</v>
      </c>
      <c r="D86" s="318">
        <v>66.666666666666671</v>
      </c>
      <c r="E86" s="318">
        <v>16.666666666666668</v>
      </c>
      <c r="F86" s="318">
        <v>0</v>
      </c>
      <c r="G86" s="318">
        <v>0</v>
      </c>
      <c r="H86" s="318">
        <v>0</v>
      </c>
      <c r="I86" s="318">
        <v>0</v>
      </c>
      <c r="J86" s="318">
        <v>0</v>
      </c>
      <c r="K86" s="318">
        <v>0</v>
      </c>
      <c r="L86" s="318">
        <v>0</v>
      </c>
      <c r="M86" s="239"/>
      <c r="N86" s="317"/>
    </row>
    <row r="87" spans="2:14" x14ac:dyDescent="0.35">
      <c r="B87" s="239"/>
      <c r="C87" s="316"/>
      <c r="D87" s="316"/>
      <c r="E87" s="316"/>
      <c r="F87" s="316"/>
      <c r="G87" s="316"/>
      <c r="H87" s="316"/>
      <c r="I87" s="316"/>
      <c r="J87" s="316"/>
      <c r="K87" s="316"/>
      <c r="L87" s="316"/>
      <c r="M87" s="239"/>
      <c r="N87" s="239"/>
    </row>
    <row r="88" spans="2:14" x14ac:dyDescent="0.35">
      <c r="B88" s="296" t="s">
        <v>98</v>
      </c>
      <c r="C88" s="315">
        <v>7.8569112720198842</v>
      </c>
      <c r="D88" s="315">
        <v>18.793904679563383</v>
      </c>
      <c r="E88" s="315">
        <v>29.648042076443677</v>
      </c>
      <c r="F88" s="315">
        <v>14.593465182463344</v>
      </c>
      <c r="G88" s="315">
        <v>20.076371627220006</v>
      </c>
      <c r="H88" s="315">
        <v>4.9605533340538202</v>
      </c>
      <c r="I88" s="315">
        <v>1.0627183976368024</v>
      </c>
      <c r="J88" s="315">
        <v>0.6268237328434022</v>
      </c>
      <c r="K88" s="315">
        <v>0.41067761806981529</v>
      </c>
      <c r="L88" s="315">
        <v>1.9525199034547354</v>
      </c>
      <c r="M88" s="239"/>
      <c r="N88" s="314"/>
    </row>
    <row r="94" spans="2:14" x14ac:dyDescent="0.35">
      <c r="N94" s="189" t="s">
        <v>1398</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I25"/>
  <sheetViews>
    <sheetView zoomScale="85" zoomScaleNormal="85" workbookViewId="0"/>
  </sheetViews>
  <sheetFormatPr defaultColWidth="9.1796875" defaultRowHeight="14.5" x14ac:dyDescent="0.35"/>
  <cols>
    <col min="1" max="1" width="4.7265625" style="169" customWidth="1"/>
    <col min="2" max="2" width="30.26953125" style="169" customWidth="1"/>
    <col min="3" max="8" width="27.453125" style="169" customWidth="1"/>
    <col min="9" max="9" width="25.7265625" style="169" customWidth="1"/>
    <col min="10" max="16384" width="9.1796875" style="169"/>
  </cols>
  <sheetData>
    <row r="5" spans="2:9" ht="15.5" x14ac:dyDescent="0.35">
      <c r="B5" s="338" t="s">
        <v>1576</v>
      </c>
    </row>
    <row r="6" spans="2:9" ht="3.75" customHeight="1" x14ac:dyDescent="0.35">
      <c r="B6" s="310"/>
    </row>
    <row r="7" spans="2:9" x14ac:dyDescent="0.35">
      <c r="B7" s="334" t="s">
        <v>1366</v>
      </c>
      <c r="C7" s="334"/>
      <c r="D7" s="337"/>
      <c r="E7" s="337"/>
      <c r="F7" s="337"/>
      <c r="G7" s="337"/>
      <c r="H7" s="337"/>
      <c r="I7" s="337"/>
    </row>
    <row r="8" spans="2:9" x14ac:dyDescent="0.35">
      <c r="B8" s="285"/>
      <c r="C8" s="285"/>
      <c r="D8" s="285"/>
      <c r="E8" s="285"/>
      <c r="F8" s="285"/>
      <c r="G8" s="285"/>
      <c r="H8" s="285"/>
      <c r="I8" s="285"/>
    </row>
    <row r="9" spans="2:9" ht="29" x14ac:dyDescent="0.35">
      <c r="B9" s="285"/>
      <c r="C9" s="327" t="s">
        <v>1575</v>
      </c>
      <c r="D9" s="327" t="s">
        <v>1574</v>
      </c>
      <c r="E9" s="327" t="s">
        <v>1573</v>
      </c>
      <c r="F9" s="327" t="s">
        <v>1572</v>
      </c>
      <c r="G9" s="327" t="s">
        <v>1571</v>
      </c>
      <c r="H9" s="327" t="s">
        <v>1570</v>
      </c>
      <c r="I9" s="327" t="s">
        <v>98</v>
      </c>
    </row>
    <row r="11" spans="2:9" x14ac:dyDescent="0.35">
      <c r="B11" s="326" t="s">
        <v>1544</v>
      </c>
      <c r="C11" s="336">
        <v>87.29</v>
      </c>
      <c r="D11" s="336">
        <v>27.73</v>
      </c>
      <c r="E11" s="336">
        <v>8.31</v>
      </c>
      <c r="F11" s="336">
        <v>27.8</v>
      </c>
      <c r="G11" s="336">
        <v>29.49</v>
      </c>
      <c r="H11" s="336"/>
      <c r="I11" s="336">
        <v>180.62000000000003</v>
      </c>
    </row>
    <row r="12" spans="2:9" x14ac:dyDescent="0.35">
      <c r="B12" s="326" t="s">
        <v>1543</v>
      </c>
      <c r="C12" s="336">
        <v>2.33</v>
      </c>
      <c r="D12" s="336">
        <v>2.37</v>
      </c>
      <c r="E12" s="336">
        <v>0.91</v>
      </c>
      <c r="F12" s="336">
        <v>1.21</v>
      </c>
      <c r="G12" s="336">
        <v>1.44</v>
      </c>
      <c r="H12" s="336"/>
      <c r="I12" s="336">
        <v>8.26</v>
      </c>
    </row>
    <row r="13" spans="2:9" x14ac:dyDescent="0.35">
      <c r="B13" s="326" t="s">
        <v>1542</v>
      </c>
      <c r="C13" s="336">
        <v>6.57</v>
      </c>
      <c r="D13" s="336">
        <v>2.04</v>
      </c>
      <c r="E13" s="336">
        <v>0.93</v>
      </c>
      <c r="F13" s="336">
        <v>3.8</v>
      </c>
      <c r="G13" s="336">
        <v>3.52</v>
      </c>
      <c r="H13" s="336"/>
      <c r="I13" s="336">
        <v>16.86</v>
      </c>
    </row>
    <row r="14" spans="2:9" x14ac:dyDescent="0.35">
      <c r="B14" s="326" t="s">
        <v>1541</v>
      </c>
      <c r="C14" s="336">
        <v>15.94</v>
      </c>
      <c r="D14" s="336">
        <v>1.45</v>
      </c>
      <c r="E14" s="336">
        <v>0.56999999999999995</v>
      </c>
      <c r="F14" s="336">
        <v>1.8</v>
      </c>
      <c r="G14" s="336">
        <v>1.46</v>
      </c>
      <c r="H14" s="336"/>
      <c r="I14" s="336">
        <v>21.220000000000002</v>
      </c>
    </row>
    <row r="15" spans="2:9" x14ac:dyDescent="0.35">
      <c r="B15" s="326" t="s">
        <v>1540</v>
      </c>
      <c r="C15" s="336">
        <v>5.73</v>
      </c>
      <c r="D15" s="336">
        <v>0.93</v>
      </c>
      <c r="E15" s="336">
        <v>1.63</v>
      </c>
      <c r="F15" s="336">
        <v>5.85</v>
      </c>
      <c r="G15" s="336">
        <v>2.82</v>
      </c>
      <c r="H15" s="336"/>
      <c r="I15" s="336">
        <v>16.959999999999997</v>
      </c>
    </row>
    <row r="16" spans="2:9" ht="29" x14ac:dyDescent="0.35">
      <c r="B16" s="326" t="s">
        <v>1539</v>
      </c>
      <c r="C16" s="336">
        <v>0.46</v>
      </c>
      <c r="D16" s="336">
        <v>0.12</v>
      </c>
      <c r="E16" s="336">
        <v>0.65</v>
      </c>
      <c r="F16" s="336">
        <v>0.74</v>
      </c>
      <c r="G16" s="336">
        <v>0.67</v>
      </c>
      <c r="H16" s="336"/>
      <c r="I16" s="336">
        <v>2.64</v>
      </c>
    </row>
    <row r="17" spans="2:9" x14ac:dyDescent="0.35">
      <c r="B17" s="326" t="s">
        <v>1538</v>
      </c>
      <c r="C17" s="336">
        <v>7.41</v>
      </c>
      <c r="D17" s="336">
        <v>1.69</v>
      </c>
      <c r="E17" s="336">
        <v>1.06</v>
      </c>
      <c r="F17" s="336">
        <v>3.86</v>
      </c>
      <c r="G17" s="336">
        <v>2.08</v>
      </c>
      <c r="H17" s="336"/>
      <c r="I17" s="336">
        <v>16.100000000000001</v>
      </c>
    </row>
    <row r="18" spans="2:9" x14ac:dyDescent="0.35">
      <c r="B18" s="326" t="s">
        <v>1550</v>
      </c>
      <c r="C18" s="336">
        <v>0.88</v>
      </c>
      <c r="D18" s="336">
        <v>2.56</v>
      </c>
      <c r="E18" s="336">
        <v>1.1299999999999999</v>
      </c>
      <c r="F18" s="336">
        <v>1.58</v>
      </c>
      <c r="G18" s="336">
        <v>3.77</v>
      </c>
      <c r="H18" s="336"/>
      <c r="I18" s="336">
        <v>9.92</v>
      </c>
    </row>
    <row r="19" spans="2:9" ht="29" x14ac:dyDescent="0.35">
      <c r="B19" s="326" t="s">
        <v>1549</v>
      </c>
      <c r="C19" s="336">
        <v>1.1100000000000001</v>
      </c>
      <c r="D19" s="336">
        <v>0.56999999999999995</v>
      </c>
      <c r="E19" s="336">
        <v>0.43</v>
      </c>
      <c r="F19" s="336">
        <v>1.32</v>
      </c>
      <c r="G19" s="336">
        <v>1.51</v>
      </c>
      <c r="H19" s="336"/>
      <c r="I19" s="336">
        <v>4.9400000000000004</v>
      </c>
    </row>
    <row r="20" spans="2:9" x14ac:dyDescent="0.35">
      <c r="B20" s="326" t="s">
        <v>96</v>
      </c>
      <c r="C20" s="336">
        <v>0.02</v>
      </c>
      <c r="D20" s="336">
        <v>0.01</v>
      </c>
      <c r="E20" s="336">
        <v>0</v>
      </c>
      <c r="F20" s="336">
        <v>0.01</v>
      </c>
      <c r="G20" s="336">
        <v>0.01</v>
      </c>
      <c r="H20" s="336"/>
      <c r="I20" s="336">
        <v>0.05</v>
      </c>
    </row>
    <row r="21" spans="2:9" x14ac:dyDescent="0.35">
      <c r="C21" s="336"/>
      <c r="D21" s="336"/>
      <c r="E21" s="336"/>
      <c r="F21" s="336"/>
      <c r="G21" s="336"/>
      <c r="H21" s="336"/>
      <c r="I21" s="336"/>
    </row>
    <row r="22" spans="2:9" x14ac:dyDescent="0.35">
      <c r="B22" s="335" t="s">
        <v>98</v>
      </c>
      <c r="C22" s="293">
        <v>127.73999999999998</v>
      </c>
      <c r="D22" s="293">
        <v>39.47</v>
      </c>
      <c r="E22" s="293">
        <v>15.620000000000001</v>
      </c>
      <c r="F22" s="293">
        <v>47.97</v>
      </c>
      <c r="G22" s="293">
        <v>46.77</v>
      </c>
      <c r="H22" s="293"/>
      <c r="I22" s="293">
        <v>277.57000000000005</v>
      </c>
    </row>
    <row r="25" spans="2:9" x14ac:dyDescent="0.35">
      <c r="I25" s="189" t="s">
        <v>1398</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64"/>
  <sheetViews>
    <sheetView zoomScale="85" zoomScaleNormal="85" workbookViewId="0"/>
  </sheetViews>
  <sheetFormatPr defaultColWidth="9.1796875" defaultRowHeight="14.5" x14ac:dyDescent="0.35"/>
  <cols>
    <col min="1" max="1" width="4.7265625" style="169" customWidth="1"/>
    <col min="2" max="2" width="26.26953125" style="169" customWidth="1"/>
    <col min="3" max="12" width="17.7265625" style="169" customWidth="1"/>
    <col min="13" max="13" width="18" style="169" customWidth="1"/>
    <col min="14" max="16384" width="9.1796875" style="169"/>
  </cols>
  <sheetData>
    <row r="5" spans="2:13" ht="15.5" x14ac:dyDescent="0.35">
      <c r="B5" s="310" t="s">
        <v>1590</v>
      </c>
    </row>
    <row r="6" spans="2:13" x14ac:dyDescent="0.35">
      <c r="B6" s="334" t="s">
        <v>1364</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298" t="s">
        <v>1544</v>
      </c>
      <c r="D8" s="298" t="s">
        <v>1543</v>
      </c>
      <c r="E8" s="298" t="s">
        <v>1542</v>
      </c>
      <c r="F8" s="298" t="s">
        <v>1541</v>
      </c>
      <c r="G8" s="298" t="s">
        <v>1540</v>
      </c>
      <c r="H8" s="298" t="s">
        <v>1539</v>
      </c>
      <c r="I8" s="298" t="s">
        <v>1538</v>
      </c>
      <c r="J8" s="298" t="s">
        <v>885</v>
      </c>
      <c r="K8" s="298" t="s">
        <v>1537</v>
      </c>
      <c r="L8" s="298" t="s">
        <v>96</v>
      </c>
      <c r="M8" s="297" t="s">
        <v>98</v>
      </c>
    </row>
    <row r="9" spans="2:13" x14ac:dyDescent="0.35">
      <c r="B9" s="239" t="s">
        <v>1586</v>
      </c>
      <c r="C9" s="169">
        <v>0</v>
      </c>
      <c r="D9" s="169">
        <v>0</v>
      </c>
      <c r="E9" s="169">
        <v>0</v>
      </c>
      <c r="F9" s="169">
        <v>0</v>
      </c>
      <c r="G9" s="169">
        <v>0</v>
      </c>
      <c r="H9" s="169">
        <v>0</v>
      </c>
      <c r="I9" s="169">
        <v>0</v>
      </c>
      <c r="J9" s="169">
        <v>0</v>
      </c>
      <c r="K9" s="169">
        <v>0</v>
      </c>
      <c r="L9" s="169">
        <v>0</v>
      </c>
      <c r="M9" s="244">
        <v>0</v>
      </c>
    </row>
    <row r="10" spans="2:13" x14ac:dyDescent="0.35">
      <c r="B10" s="239" t="s">
        <v>1585</v>
      </c>
      <c r="C10" s="336">
        <v>51.23</v>
      </c>
      <c r="D10" s="336">
        <v>1.64</v>
      </c>
      <c r="E10" s="336">
        <v>0.02</v>
      </c>
      <c r="F10" s="336">
        <v>3.02</v>
      </c>
      <c r="G10" s="336">
        <v>6.26</v>
      </c>
      <c r="H10" s="336">
        <v>0.11</v>
      </c>
      <c r="I10" s="336">
        <v>1.95</v>
      </c>
      <c r="J10" s="336">
        <v>4.32</v>
      </c>
      <c r="K10" s="336">
        <v>0.19</v>
      </c>
      <c r="L10" s="336">
        <v>0.02</v>
      </c>
      <c r="M10" s="336">
        <v>68.760000000000005</v>
      </c>
    </row>
    <row r="11" spans="2:13" ht="30" customHeight="1" x14ac:dyDescent="0.35">
      <c r="B11" s="319" t="s">
        <v>1584</v>
      </c>
      <c r="C11" s="336"/>
      <c r="D11" s="336"/>
      <c r="E11" s="336"/>
      <c r="F11" s="336"/>
      <c r="G11" s="336"/>
      <c r="H11" s="336"/>
      <c r="I11" s="336"/>
      <c r="J11" s="336"/>
      <c r="K11" s="336"/>
      <c r="L11" s="336"/>
      <c r="M11" s="336"/>
    </row>
    <row r="12" spans="2:13" x14ac:dyDescent="0.35">
      <c r="B12" s="341" t="s">
        <v>1583</v>
      </c>
      <c r="C12" s="336">
        <v>0</v>
      </c>
      <c r="D12" s="336">
        <v>0</v>
      </c>
      <c r="E12" s="336">
        <v>0</v>
      </c>
      <c r="F12" s="336">
        <v>0</v>
      </c>
      <c r="G12" s="336">
        <v>0</v>
      </c>
      <c r="H12" s="336">
        <v>0</v>
      </c>
      <c r="I12" s="336">
        <v>0</v>
      </c>
      <c r="J12" s="336">
        <v>0</v>
      </c>
      <c r="K12" s="336">
        <v>0</v>
      </c>
      <c r="L12" s="336">
        <v>0</v>
      </c>
      <c r="M12" s="336">
        <v>0</v>
      </c>
    </row>
    <row r="13" spans="2:13" x14ac:dyDescent="0.35">
      <c r="B13" s="341" t="s">
        <v>1582</v>
      </c>
      <c r="C13" s="336">
        <v>0</v>
      </c>
      <c r="D13" s="336">
        <v>0</v>
      </c>
      <c r="E13" s="336">
        <v>0</v>
      </c>
      <c r="F13" s="336">
        <v>0</v>
      </c>
      <c r="G13" s="336">
        <v>0</v>
      </c>
      <c r="H13" s="336">
        <v>0</v>
      </c>
      <c r="I13" s="336">
        <v>0</v>
      </c>
      <c r="J13" s="336">
        <v>0</v>
      </c>
      <c r="K13" s="336">
        <v>0</v>
      </c>
      <c r="L13" s="336">
        <v>0</v>
      </c>
      <c r="M13" s="336">
        <v>0</v>
      </c>
    </row>
    <row r="14" spans="2:13" x14ac:dyDescent="0.35">
      <c r="B14" s="340" t="s">
        <v>1581</v>
      </c>
      <c r="C14" s="336">
        <v>0</v>
      </c>
      <c r="D14" s="336">
        <v>0</v>
      </c>
      <c r="E14" s="336">
        <v>0</v>
      </c>
      <c r="F14" s="336">
        <v>0</v>
      </c>
      <c r="G14" s="336">
        <v>0</v>
      </c>
      <c r="H14" s="336">
        <v>0</v>
      </c>
      <c r="I14" s="336">
        <v>0</v>
      </c>
      <c r="J14" s="336">
        <v>0</v>
      </c>
      <c r="K14" s="336">
        <v>0</v>
      </c>
      <c r="L14" s="336">
        <v>0</v>
      </c>
      <c r="M14" s="336">
        <v>0</v>
      </c>
    </row>
    <row r="15" spans="2:13" x14ac:dyDescent="0.35">
      <c r="B15" s="340" t="s">
        <v>1580</v>
      </c>
      <c r="C15" s="336">
        <v>0.13</v>
      </c>
      <c r="D15" s="336">
        <v>0</v>
      </c>
      <c r="E15" s="336">
        <v>0</v>
      </c>
      <c r="F15" s="336">
        <v>0.13</v>
      </c>
      <c r="G15" s="336">
        <v>0.05</v>
      </c>
      <c r="H15" s="336">
        <v>0.01</v>
      </c>
      <c r="I15" s="336">
        <v>0.06</v>
      </c>
      <c r="J15" s="336">
        <v>0</v>
      </c>
      <c r="K15" s="336">
        <v>0</v>
      </c>
      <c r="L15" s="336">
        <v>0</v>
      </c>
      <c r="M15" s="336">
        <v>0.38</v>
      </c>
    </row>
    <row r="16" spans="2:13" x14ac:dyDescent="0.35">
      <c r="B16" s="239" t="s">
        <v>1579</v>
      </c>
      <c r="C16" s="336"/>
      <c r="D16" s="336"/>
      <c r="E16" s="336"/>
      <c r="F16" s="336"/>
      <c r="G16" s="336"/>
      <c r="H16" s="336"/>
      <c r="I16" s="336"/>
      <c r="J16" s="336"/>
      <c r="K16" s="336"/>
      <c r="L16" s="336"/>
      <c r="M16" s="336"/>
    </row>
    <row r="17" spans="2:13" x14ac:dyDescent="0.35">
      <c r="B17" s="239" t="s">
        <v>1578</v>
      </c>
      <c r="C17" s="336">
        <v>0.02</v>
      </c>
      <c r="D17" s="336">
        <v>0</v>
      </c>
      <c r="E17" s="336">
        <v>0</v>
      </c>
      <c r="F17" s="336">
        <v>0</v>
      </c>
      <c r="G17" s="336">
        <v>0</v>
      </c>
      <c r="H17" s="336">
        <v>0</v>
      </c>
      <c r="I17" s="336">
        <v>0</v>
      </c>
      <c r="J17" s="336">
        <v>0</v>
      </c>
      <c r="K17" s="336">
        <v>0</v>
      </c>
      <c r="L17" s="336">
        <v>0</v>
      </c>
      <c r="M17" s="336">
        <v>0.02</v>
      </c>
    </row>
    <row r="18" spans="2:13" x14ac:dyDescent="0.35">
      <c r="B18" s="169" t="s">
        <v>1577</v>
      </c>
      <c r="C18" s="336">
        <v>1.29</v>
      </c>
      <c r="D18" s="336">
        <v>0.06</v>
      </c>
      <c r="E18" s="336">
        <v>0</v>
      </c>
      <c r="F18" s="336">
        <v>0.02</v>
      </c>
      <c r="G18" s="336">
        <v>0</v>
      </c>
      <c r="H18" s="336">
        <v>0</v>
      </c>
      <c r="I18" s="336">
        <v>0</v>
      </c>
      <c r="J18" s="336">
        <v>0</v>
      </c>
      <c r="K18" s="336">
        <v>0</v>
      </c>
      <c r="L18" s="336">
        <v>0</v>
      </c>
      <c r="M18" s="336">
        <v>1.37</v>
      </c>
    </row>
    <row r="19" spans="2:13" x14ac:dyDescent="0.35">
      <c r="B19" s="169" t="s">
        <v>96</v>
      </c>
      <c r="C19" s="336">
        <v>0</v>
      </c>
      <c r="D19" s="336">
        <v>0</v>
      </c>
      <c r="E19" s="336">
        <v>0</v>
      </c>
      <c r="F19" s="336">
        <v>0</v>
      </c>
      <c r="G19" s="336">
        <v>0</v>
      </c>
      <c r="H19" s="336">
        <v>0</v>
      </c>
      <c r="I19" s="336">
        <v>0</v>
      </c>
      <c r="J19" s="336">
        <v>0</v>
      </c>
      <c r="K19" s="336">
        <v>0</v>
      </c>
      <c r="L19" s="336">
        <v>0</v>
      </c>
      <c r="M19" s="336">
        <v>0</v>
      </c>
    </row>
    <row r="20" spans="2:13" x14ac:dyDescent="0.35">
      <c r="B20" s="335" t="s">
        <v>98</v>
      </c>
      <c r="C20" s="293">
        <v>52.67</v>
      </c>
      <c r="D20" s="293">
        <v>1.7</v>
      </c>
      <c r="E20" s="293">
        <v>0.02</v>
      </c>
      <c r="F20" s="293">
        <v>3.17</v>
      </c>
      <c r="G20" s="293">
        <v>6.31</v>
      </c>
      <c r="H20" s="293">
        <v>0.12</v>
      </c>
      <c r="I20" s="293">
        <v>2.0099999999999998</v>
      </c>
      <c r="J20" s="293">
        <v>4.32</v>
      </c>
      <c r="K20" s="293">
        <v>0.19</v>
      </c>
      <c r="L20" s="293">
        <v>0.02</v>
      </c>
      <c r="M20" s="293">
        <v>70.53</v>
      </c>
    </row>
    <row r="21" spans="2:13" x14ac:dyDescent="0.35">
      <c r="B21" s="223" t="s">
        <v>1589</v>
      </c>
    </row>
    <row r="25" spans="2:13" ht="15.5" x14ac:dyDescent="0.35">
      <c r="B25" s="310" t="s">
        <v>1588</v>
      </c>
    </row>
    <row r="26" spans="2:13" x14ac:dyDescent="0.35">
      <c r="B26" s="334" t="s">
        <v>1362</v>
      </c>
      <c r="C26" s="337"/>
      <c r="D26" s="337"/>
      <c r="E26" s="337"/>
      <c r="F26" s="337"/>
      <c r="G26" s="337"/>
      <c r="H26" s="337"/>
      <c r="I26" s="337"/>
      <c r="J26" s="337"/>
      <c r="K26" s="337"/>
      <c r="L26" s="337"/>
      <c r="M26" s="337"/>
    </row>
    <row r="27" spans="2:13" x14ac:dyDescent="0.35">
      <c r="B27" s="285"/>
      <c r="C27" s="285"/>
      <c r="D27" s="285"/>
      <c r="E27" s="285"/>
      <c r="F27" s="285"/>
      <c r="G27" s="285"/>
      <c r="H27" s="285"/>
      <c r="I27" s="285"/>
      <c r="J27" s="285"/>
      <c r="K27" s="285"/>
      <c r="L27" s="285"/>
      <c r="M27" s="285"/>
    </row>
    <row r="28" spans="2:13" ht="29" x14ac:dyDescent="0.35">
      <c r="B28" s="285"/>
      <c r="C28" s="298" t="s">
        <v>1544</v>
      </c>
      <c r="D28" s="298" t="s">
        <v>1543</v>
      </c>
      <c r="E28" s="298" t="s">
        <v>1542</v>
      </c>
      <c r="F28" s="298" t="s">
        <v>1541</v>
      </c>
      <c r="G28" s="298" t="s">
        <v>1540</v>
      </c>
      <c r="H28" s="298" t="s">
        <v>1539</v>
      </c>
      <c r="I28" s="298" t="s">
        <v>1538</v>
      </c>
      <c r="J28" s="298" t="s">
        <v>885</v>
      </c>
      <c r="K28" s="298" t="s">
        <v>1537</v>
      </c>
      <c r="L28" s="298" t="s">
        <v>96</v>
      </c>
      <c r="M28" s="297" t="s">
        <v>98</v>
      </c>
    </row>
    <row r="29" spans="2:13" x14ac:dyDescent="0.35">
      <c r="B29" s="239" t="s">
        <v>1586</v>
      </c>
      <c r="C29" s="169">
        <v>0</v>
      </c>
      <c r="D29" s="169">
        <v>0</v>
      </c>
      <c r="E29" s="169">
        <v>0</v>
      </c>
      <c r="F29" s="169">
        <v>0</v>
      </c>
      <c r="G29" s="169">
        <v>0</v>
      </c>
      <c r="H29" s="169">
        <v>0</v>
      </c>
      <c r="I29" s="169">
        <v>0</v>
      </c>
      <c r="J29" s="169">
        <v>0</v>
      </c>
      <c r="K29" s="169">
        <v>0</v>
      </c>
      <c r="L29" s="169">
        <v>0</v>
      </c>
      <c r="M29" s="244">
        <v>0</v>
      </c>
    </row>
    <row r="30" spans="2:13" x14ac:dyDescent="0.35">
      <c r="B30" s="239" t="s">
        <v>1585</v>
      </c>
      <c r="C30" s="336">
        <v>126.52</v>
      </c>
      <c r="D30" s="336">
        <v>6.5</v>
      </c>
      <c r="E30" s="336">
        <v>16.84</v>
      </c>
      <c r="F30" s="336">
        <v>17.989999999999998</v>
      </c>
      <c r="G30" s="336">
        <v>10.62</v>
      </c>
      <c r="H30" s="336">
        <v>2.4900000000000002</v>
      </c>
      <c r="I30" s="336">
        <v>14.04</v>
      </c>
      <c r="J30" s="336">
        <v>5.57</v>
      </c>
      <c r="K30" s="336">
        <v>4.7300000000000004</v>
      </c>
      <c r="L30" s="336">
        <v>0.04</v>
      </c>
      <c r="M30" s="336">
        <v>205.33999999999997</v>
      </c>
    </row>
    <row r="31" spans="2:13" ht="29" x14ac:dyDescent="0.35">
      <c r="B31" s="319" t="s">
        <v>1584</v>
      </c>
      <c r="C31" s="336"/>
      <c r="D31" s="336"/>
      <c r="E31" s="336"/>
      <c r="F31" s="336"/>
      <c r="G31" s="336"/>
      <c r="H31" s="336"/>
      <c r="I31" s="336"/>
      <c r="J31" s="336"/>
      <c r="K31" s="336"/>
      <c r="L31" s="336"/>
      <c r="M31" s="336"/>
    </row>
    <row r="32" spans="2:13" x14ac:dyDescent="0.35">
      <c r="B32" s="341" t="s">
        <v>1583</v>
      </c>
      <c r="C32" s="336">
        <v>0</v>
      </c>
      <c r="D32" s="336">
        <v>0</v>
      </c>
      <c r="E32" s="336">
        <v>0</v>
      </c>
      <c r="F32" s="336">
        <v>0</v>
      </c>
      <c r="G32" s="336">
        <v>0</v>
      </c>
      <c r="H32" s="336">
        <v>0</v>
      </c>
      <c r="I32" s="336">
        <v>0</v>
      </c>
      <c r="J32" s="336">
        <v>0</v>
      </c>
      <c r="K32" s="336">
        <v>0</v>
      </c>
      <c r="L32" s="336">
        <v>0</v>
      </c>
      <c r="M32" s="336">
        <v>0</v>
      </c>
    </row>
    <row r="33" spans="2:13" x14ac:dyDescent="0.35">
      <c r="B33" s="341" t="s">
        <v>1582</v>
      </c>
      <c r="C33" s="336">
        <v>0</v>
      </c>
      <c r="D33" s="336">
        <v>0</v>
      </c>
      <c r="E33" s="336">
        <v>0</v>
      </c>
      <c r="F33" s="336">
        <v>0</v>
      </c>
      <c r="G33" s="336">
        <v>0</v>
      </c>
      <c r="H33" s="336">
        <v>0</v>
      </c>
      <c r="I33" s="336">
        <v>0</v>
      </c>
      <c r="J33" s="336">
        <v>0</v>
      </c>
      <c r="K33" s="336">
        <v>0</v>
      </c>
      <c r="L33" s="336">
        <v>0</v>
      </c>
      <c r="M33" s="336">
        <v>0</v>
      </c>
    </row>
    <row r="34" spans="2:13" x14ac:dyDescent="0.35">
      <c r="B34" s="340" t="s">
        <v>1581</v>
      </c>
      <c r="C34" s="336">
        <v>0</v>
      </c>
      <c r="D34" s="336">
        <v>0</v>
      </c>
      <c r="E34" s="336">
        <v>0</v>
      </c>
      <c r="F34" s="336">
        <v>0</v>
      </c>
      <c r="G34" s="336">
        <v>0</v>
      </c>
      <c r="H34" s="336">
        <v>0</v>
      </c>
      <c r="I34" s="336">
        <v>0</v>
      </c>
      <c r="J34" s="336">
        <v>0</v>
      </c>
      <c r="K34" s="336">
        <v>0</v>
      </c>
      <c r="L34" s="336">
        <v>0</v>
      </c>
      <c r="M34" s="336">
        <v>0</v>
      </c>
    </row>
    <row r="35" spans="2:13" x14ac:dyDescent="0.35">
      <c r="B35" s="340" t="s">
        <v>1580</v>
      </c>
      <c r="C35" s="336">
        <v>0.03</v>
      </c>
      <c r="D35" s="336">
        <v>0</v>
      </c>
      <c r="E35" s="336">
        <v>0</v>
      </c>
      <c r="F35" s="336">
        <v>0.04</v>
      </c>
      <c r="G35" s="336">
        <v>0.01</v>
      </c>
      <c r="H35" s="336">
        <v>0.02</v>
      </c>
      <c r="I35" s="336">
        <v>0.02</v>
      </c>
      <c r="J35" s="336">
        <v>0.01</v>
      </c>
      <c r="K35" s="336">
        <v>0</v>
      </c>
      <c r="L35" s="336">
        <v>0</v>
      </c>
      <c r="M35" s="336">
        <v>0.13</v>
      </c>
    </row>
    <row r="36" spans="2:13" x14ac:dyDescent="0.35">
      <c r="B36" s="239" t="s">
        <v>1579</v>
      </c>
      <c r="C36" s="336"/>
      <c r="D36" s="336"/>
      <c r="E36" s="336"/>
      <c r="F36" s="336"/>
      <c r="G36" s="336"/>
      <c r="H36" s="336"/>
      <c r="I36" s="336"/>
      <c r="J36" s="336"/>
      <c r="K36" s="336"/>
      <c r="L36" s="336"/>
      <c r="M36" s="336"/>
    </row>
    <row r="37" spans="2:13" x14ac:dyDescent="0.35">
      <c r="B37" s="239" t="s">
        <v>1578</v>
      </c>
      <c r="C37" s="336">
        <v>0.28000000000000003</v>
      </c>
      <c r="D37" s="336">
        <v>0.01</v>
      </c>
      <c r="E37" s="336">
        <v>0</v>
      </c>
      <c r="F37" s="336">
        <v>0</v>
      </c>
      <c r="G37" s="336">
        <v>0.01</v>
      </c>
      <c r="H37" s="336">
        <v>0</v>
      </c>
      <c r="I37" s="336">
        <v>0</v>
      </c>
      <c r="J37" s="336">
        <v>0</v>
      </c>
      <c r="K37" s="336">
        <v>0</v>
      </c>
      <c r="L37" s="336">
        <v>0</v>
      </c>
      <c r="M37" s="336">
        <v>0.30000000000000004</v>
      </c>
    </row>
    <row r="38" spans="2:13" x14ac:dyDescent="0.35">
      <c r="B38" s="169" t="s">
        <v>1577</v>
      </c>
      <c r="C38" s="336">
        <v>1.1200000000000001</v>
      </c>
      <c r="D38" s="336">
        <v>0.04</v>
      </c>
      <c r="E38" s="336">
        <v>0</v>
      </c>
      <c r="F38" s="336">
        <v>0.03</v>
      </c>
      <c r="G38" s="336">
        <v>0.02</v>
      </c>
      <c r="H38" s="336">
        <v>0</v>
      </c>
      <c r="I38" s="336">
        <v>0</v>
      </c>
      <c r="J38" s="336">
        <v>0.01</v>
      </c>
      <c r="K38" s="336">
        <v>0.02</v>
      </c>
      <c r="L38" s="336">
        <v>0</v>
      </c>
      <c r="M38" s="336">
        <v>1.2400000000000002</v>
      </c>
    </row>
    <row r="39" spans="2:13" x14ac:dyDescent="0.35">
      <c r="B39" s="169" t="s">
        <v>96</v>
      </c>
      <c r="C39" s="336">
        <v>0</v>
      </c>
      <c r="D39" s="336">
        <v>0</v>
      </c>
      <c r="E39" s="336">
        <v>0</v>
      </c>
      <c r="F39" s="336">
        <v>0</v>
      </c>
      <c r="G39" s="336">
        <v>0</v>
      </c>
      <c r="H39" s="336">
        <v>0</v>
      </c>
      <c r="I39" s="336">
        <v>0</v>
      </c>
      <c r="J39" s="336">
        <v>0</v>
      </c>
      <c r="K39" s="336">
        <v>0</v>
      </c>
      <c r="L39" s="336">
        <v>0</v>
      </c>
      <c r="M39" s="336">
        <v>0</v>
      </c>
    </row>
    <row r="40" spans="2:13" x14ac:dyDescent="0.35">
      <c r="B40" s="335" t="s">
        <v>98</v>
      </c>
      <c r="C40" s="293">
        <v>127.95</v>
      </c>
      <c r="D40" s="293">
        <v>6.55</v>
      </c>
      <c r="E40" s="293">
        <v>16.84</v>
      </c>
      <c r="F40" s="293">
        <v>18.059999999999999</v>
      </c>
      <c r="G40" s="293">
        <v>10.659999999999998</v>
      </c>
      <c r="H40" s="293">
        <v>2.5100000000000002</v>
      </c>
      <c r="I40" s="293">
        <v>14.059999999999999</v>
      </c>
      <c r="J40" s="293">
        <v>5.59</v>
      </c>
      <c r="K40" s="293">
        <v>4.75</v>
      </c>
      <c r="L40" s="293">
        <v>0.04</v>
      </c>
      <c r="M40" s="293">
        <v>207.01</v>
      </c>
    </row>
    <row r="45" spans="2:13" ht="15.5" x14ac:dyDescent="0.35">
      <c r="B45" s="310" t="s">
        <v>1587</v>
      </c>
    </row>
    <row r="46" spans="2:13" x14ac:dyDescent="0.35">
      <c r="B46" s="334" t="s">
        <v>1360</v>
      </c>
      <c r="C46" s="337"/>
      <c r="D46" s="337"/>
      <c r="E46" s="337"/>
      <c r="F46" s="337"/>
      <c r="G46" s="337"/>
      <c r="H46" s="337"/>
      <c r="I46" s="337"/>
      <c r="J46" s="337"/>
      <c r="K46" s="337"/>
      <c r="L46" s="337"/>
      <c r="M46" s="337"/>
    </row>
    <row r="47" spans="2:13" x14ac:dyDescent="0.35">
      <c r="B47" s="285"/>
      <c r="C47" s="285"/>
      <c r="D47" s="285"/>
      <c r="E47" s="285"/>
      <c r="F47" s="285"/>
      <c r="G47" s="285"/>
      <c r="H47" s="285"/>
      <c r="I47" s="285"/>
      <c r="J47" s="285"/>
      <c r="K47" s="285"/>
      <c r="L47" s="285"/>
      <c r="M47" s="285"/>
    </row>
    <row r="48" spans="2:13" ht="29" x14ac:dyDescent="0.35">
      <c r="B48" s="285"/>
      <c r="C48" s="298" t="s">
        <v>1544</v>
      </c>
      <c r="D48" s="298" t="s">
        <v>1543</v>
      </c>
      <c r="E48" s="298" t="s">
        <v>1542</v>
      </c>
      <c r="F48" s="298" t="s">
        <v>1541</v>
      </c>
      <c r="G48" s="298" t="s">
        <v>1540</v>
      </c>
      <c r="H48" s="298" t="s">
        <v>1539</v>
      </c>
      <c r="I48" s="298" t="s">
        <v>1538</v>
      </c>
      <c r="J48" s="298" t="s">
        <v>885</v>
      </c>
      <c r="K48" s="298" t="s">
        <v>1537</v>
      </c>
      <c r="L48" s="298" t="s">
        <v>96</v>
      </c>
      <c r="M48" s="297" t="s">
        <v>98</v>
      </c>
    </row>
    <row r="49" spans="2:14" x14ac:dyDescent="0.35">
      <c r="B49" s="239" t="s">
        <v>1586</v>
      </c>
      <c r="C49" s="169">
        <v>0</v>
      </c>
      <c r="D49" s="169">
        <v>0</v>
      </c>
      <c r="E49" s="169">
        <v>0</v>
      </c>
      <c r="F49" s="169">
        <v>0</v>
      </c>
      <c r="G49" s="169">
        <v>0</v>
      </c>
      <c r="H49" s="169">
        <v>0</v>
      </c>
      <c r="I49" s="169">
        <v>0</v>
      </c>
      <c r="J49" s="169">
        <v>0</v>
      </c>
      <c r="K49" s="169">
        <v>0</v>
      </c>
      <c r="L49" s="169">
        <v>0</v>
      </c>
      <c r="M49" s="244">
        <v>0</v>
      </c>
    </row>
    <row r="50" spans="2:14" x14ac:dyDescent="0.35">
      <c r="B50" s="239" t="s">
        <v>1585</v>
      </c>
      <c r="C50" s="336">
        <v>177.75</v>
      </c>
      <c r="D50" s="336">
        <v>8.14</v>
      </c>
      <c r="E50" s="336">
        <v>16.86</v>
      </c>
      <c r="F50" s="336">
        <v>21.009999999999998</v>
      </c>
      <c r="G50" s="336">
        <v>16.88</v>
      </c>
      <c r="H50" s="336">
        <v>2.6</v>
      </c>
      <c r="I50" s="336">
        <v>15.989999999999998</v>
      </c>
      <c r="J50" s="336">
        <v>9.89</v>
      </c>
      <c r="K50" s="336">
        <v>4.9200000000000008</v>
      </c>
      <c r="L50" s="336">
        <v>0.06</v>
      </c>
      <c r="M50" s="336">
        <v>274.09999999999997</v>
      </c>
    </row>
    <row r="51" spans="2:14" ht="29" x14ac:dyDescent="0.35">
      <c r="B51" s="319" t="s">
        <v>1584</v>
      </c>
      <c r="C51" s="336"/>
      <c r="D51" s="336"/>
      <c r="E51" s="336"/>
      <c r="F51" s="336"/>
      <c r="G51" s="336"/>
      <c r="H51" s="336"/>
      <c r="I51" s="336"/>
      <c r="J51" s="336"/>
      <c r="K51" s="336"/>
      <c r="L51" s="336"/>
      <c r="M51" s="336"/>
    </row>
    <row r="52" spans="2:14" x14ac:dyDescent="0.35">
      <c r="B52" s="341" t="s">
        <v>1583</v>
      </c>
      <c r="C52" s="336">
        <v>0</v>
      </c>
      <c r="D52" s="336">
        <v>0</v>
      </c>
      <c r="E52" s="336">
        <v>0</v>
      </c>
      <c r="F52" s="336">
        <v>0</v>
      </c>
      <c r="G52" s="336">
        <v>0</v>
      </c>
      <c r="H52" s="336">
        <v>0</v>
      </c>
      <c r="I52" s="336">
        <v>0</v>
      </c>
      <c r="J52" s="336">
        <v>0</v>
      </c>
      <c r="K52" s="336">
        <v>0</v>
      </c>
      <c r="L52" s="336">
        <v>0</v>
      </c>
      <c r="M52" s="336">
        <v>0</v>
      </c>
    </row>
    <row r="53" spans="2:14" x14ac:dyDescent="0.35">
      <c r="B53" s="341" t="s">
        <v>1582</v>
      </c>
      <c r="C53" s="336">
        <v>0</v>
      </c>
      <c r="D53" s="336">
        <v>0</v>
      </c>
      <c r="E53" s="336">
        <v>0</v>
      </c>
      <c r="F53" s="336">
        <v>0</v>
      </c>
      <c r="G53" s="336">
        <v>0</v>
      </c>
      <c r="H53" s="336">
        <v>0</v>
      </c>
      <c r="I53" s="336">
        <v>0</v>
      </c>
      <c r="J53" s="336">
        <v>0</v>
      </c>
      <c r="K53" s="336">
        <v>0</v>
      </c>
      <c r="L53" s="336">
        <v>0</v>
      </c>
      <c r="M53" s="336">
        <v>0</v>
      </c>
    </row>
    <row r="54" spans="2:14" x14ac:dyDescent="0.35">
      <c r="B54" s="340" t="s">
        <v>1581</v>
      </c>
      <c r="C54" s="336">
        <v>0</v>
      </c>
      <c r="D54" s="336">
        <v>0</v>
      </c>
      <c r="E54" s="336">
        <v>0</v>
      </c>
      <c r="F54" s="336">
        <v>0</v>
      </c>
      <c r="G54" s="336">
        <v>0</v>
      </c>
      <c r="H54" s="336">
        <v>0</v>
      </c>
      <c r="I54" s="336">
        <v>0</v>
      </c>
      <c r="J54" s="336">
        <v>0</v>
      </c>
      <c r="K54" s="336">
        <v>0</v>
      </c>
      <c r="L54" s="336">
        <v>0</v>
      </c>
      <c r="M54" s="336">
        <v>0</v>
      </c>
    </row>
    <row r="55" spans="2:14" x14ac:dyDescent="0.35">
      <c r="B55" s="340" t="s">
        <v>1580</v>
      </c>
      <c r="C55" s="336">
        <v>0.16</v>
      </c>
      <c r="D55" s="336">
        <v>0</v>
      </c>
      <c r="E55" s="336">
        <v>0</v>
      </c>
      <c r="F55" s="336">
        <v>0.17</v>
      </c>
      <c r="G55" s="336">
        <v>6.0000000000000005E-2</v>
      </c>
      <c r="H55" s="336">
        <v>0.03</v>
      </c>
      <c r="I55" s="336">
        <v>0.08</v>
      </c>
      <c r="J55" s="336">
        <v>0.01</v>
      </c>
      <c r="K55" s="336">
        <v>0</v>
      </c>
      <c r="L55" s="336">
        <v>0</v>
      </c>
      <c r="M55" s="336">
        <v>0.51</v>
      </c>
    </row>
    <row r="56" spans="2:14" x14ac:dyDescent="0.35">
      <c r="B56" s="239" t="s">
        <v>1579</v>
      </c>
      <c r="C56" s="336"/>
      <c r="D56" s="336"/>
      <c r="E56" s="336"/>
      <c r="F56" s="336"/>
      <c r="G56" s="336"/>
      <c r="H56" s="336"/>
      <c r="I56" s="336"/>
      <c r="J56" s="336"/>
      <c r="K56" s="336"/>
      <c r="L56" s="336"/>
      <c r="M56" s="336"/>
    </row>
    <row r="57" spans="2:14" x14ac:dyDescent="0.35">
      <c r="B57" s="169" t="s">
        <v>1578</v>
      </c>
      <c r="C57" s="339">
        <v>0.30000000000000004</v>
      </c>
      <c r="D57" s="339">
        <v>0.01</v>
      </c>
      <c r="E57" s="339">
        <v>0</v>
      </c>
      <c r="F57" s="339">
        <v>0</v>
      </c>
      <c r="G57" s="339">
        <v>0.01</v>
      </c>
      <c r="H57" s="339">
        <v>0</v>
      </c>
      <c r="I57" s="339">
        <v>0</v>
      </c>
      <c r="J57" s="339">
        <v>0</v>
      </c>
      <c r="K57" s="339">
        <v>0</v>
      </c>
      <c r="L57" s="339">
        <v>0</v>
      </c>
      <c r="M57" s="339">
        <v>0.32000000000000006</v>
      </c>
    </row>
    <row r="58" spans="2:14" x14ac:dyDescent="0.35">
      <c r="B58" s="169" t="s">
        <v>1577</v>
      </c>
      <c r="C58" s="336">
        <v>2.41</v>
      </c>
      <c r="D58" s="336">
        <v>0.1</v>
      </c>
      <c r="E58" s="336">
        <v>0</v>
      </c>
      <c r="F58" s="336">
        <v>0.05</v>
      </c>
      <c r="G58" s="336">
        <v>0.02</v>
      </c>
      <c r="H58" s="336">
        <v>0</v>
      </c>
      <c r="I58" s="336">
        <v>0</v>
      </c>
      <c r="J58" s="336">
        <v>0.01</v>
      </c>
      <c r="K58" s="336">
        <v>0.02</v>
      </c>
      <c r="L58" s="336">
        <v>0</v>
      </c>
      <c r="M58" s="336">
        <v>2.61</v>
      </c>
    </row>
    <row r="59" spans="2:14" x14ac:dyDescent="0.35">
      <c r="B59" s="169" t="s">
        <v>96</v>
      </c>
      <c r="C59" s="336">
        <v>0</v>
      </c>
      <c r="D59" s="336">
        <v>0</v>
      </c>
      <c r="E59" s="336">
        <v>0</v>
      </c>
      <c r="F59" s="336">
        <v>0</v>
      </c>
      <c r="G59" s="336">
        <v>0</v>
      </c>
      <c r="H59" s="336">
        <v>0</v>
      </c>
      <c r="I59" s="336">
        <v>0</v>
      </c>
      <c r="J59" s="336">
        <v>0</v>
      </c>
      <c r="K59" s="336">
        <v>0</v>
      </c>
      <c r="L59" s="336">
        <v>0</v>
      </c>
      <c r="M59" s="336">
        <v>0</v>
      </c>
    </row>
    <row r="60" spans="2:14" x14ac:dyDescent="0.35">
      <c r="B60" s="335" t="s">
        <v>98</v>
      </c>
      <c r="C60" s="293">
        <v>180.62</v>
      </c>
      <c r="D60" s="293">
        <v>8.25</v>
      </c>
      <c r="E60" s="293">
        <v>16.86</v>
      </c>
      <c r="F60" s="293">
        <v>21.23</v>
      </c>
      <c r="G60" s="293">
        <v>16.97</v>
      </c>
      <c r="H60" s="293">
        <v>2.63</v>
      </c>
      <c r="I60" s="293">
        <v>16.069999999999997</v>
      </c>
      <c r="J60" s="293">
        <v>9.91</v>
      </c>
      <c r="K60" s="293">
        <v>4.9400000000000004</v>
      </c>
      <c r="L60" s="293">
        <v>0.06</v>
      </c>
      <c r="M60" s="293">
        <v>277.53999999999996</v>
      </c>
    </row>
    <row r="64" spans="2:14" x14ac:dyDescent="0.35">
      <c r="N64" s="189" t="s">
        <v>1398</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85"/>
  <sheetViews>
    <sheetView zoomScale="85" zoomScaleNormal="85" zoomScaleSheetLayoutView="100" workbookViewId="0"/>
  </sheetViews>
  <sheetFormatPr defaultColWidth="9.1796875" defaultRowHeight="14.5" x14ac:dyDescent="0.35"/>
  <cols>
    <col min="1" max="1" width="4.7265625" style="169" customWidth="1"/>
    <col min="2" max="2" width="25.1796875" style="169" bestFit="1" customWidth="1"/>
    <col min="3" max="12" width="17.7265625" style="169" customWidth="1"/>
    <col min="13" max="13" width="18.54296875" style="169" bestFit="1" customWidth="1"/>
    <col min="14" max="20" width="9.1796875" style="169"/>
    <col min="21" max="21" width="9.1796875" style="169" customWidth="1"/>
    <col min="22" max="16384" width="9.1796875" style="169"/>
  </cols>
  <sheetData>
    <row r="5" spans="2:13" ht="15.5" x14ac:dyDescent="0.35">
      <c r="B5" s="310" t="s">
        <v>1617</v>
      </c>
    </row>
    <row r="6" spans="2:13" x14ac:dyDescent="0.35">
      <c r="B6" s="334" t="s">
        <v>1616</v>
      </c>
      <c r="C6" s="337"/>
      <c r="D6" s="337"/>
      <c r="E6" s="337"/>
      <c r="F6" s="337"/>
      <c r="G6" s="337"/>
      <c r="H6" s="337"/>
      <c r="I6" s="337"/>
      <c r="J6" s="337"/>
      <c r="K6" s="337"/>
      <c r="L6" s="337"/>
      <c r="M6" s="337"/>
    </row>
    <row r="7" spans="2:13" x14ac:dyDescent="0.35">
      <c r="B7" s="285"/>
      <c r="C7" s="285"/>
      <c r="D7" s="285"/>
      <c r="E7" s="285"/>
      <c r="F7" s="285"/>
      <c r="G7" s="285"/>
      <c r="H7" s="285"/>
      <c r="I7" s="285"/>
      <c r="J7" s="285"/>
      <c r="K7" s="285"/>
      <c r="L7" s="285"/>
      <c r="M7" s="285"/>
    </row>
    <row r="8" spans="2:13" ht="29" x14ac:dyDescent="0.35">
      <c r="B8" s="285"/>
      <c r="C8" s="327" t="s">
        <v>1544</v>
      </c>
      <c r="D8" s="327" t="s">
        <v>1543</v>
      </c>
      <c r="E8" s="327" t="s">
        <v>1542</v>
      </c>
      <c r="F8" s="327" t="s">
        <v>1541</v>
      </c>
      <c r="G8" s="327" t="s">
        <v>1540</v>
      </c>
      <c r="H8" s="327" t="s">
        <v>1539</v>
      </c>
      <c r="I8" s="327" t="s">
        <v>1538</v>
      </c>
      <c r="J8" s="327" t="s">
        <v>885</v>
      </c>
      <c r="K8" s="327" t="s">
        <v>1537</v>
      </c>
      <c r="L8" s="327" t="s">
        <v>96</v>
      </c>
      <c r="M8" s="349" t="s">
        <v>98</v>
      </c>
    </row>
    <row r="9" spans="2:13" x14ac:dyDescent="0.35">
      <c r="B9" s="169" t="s">
        <v>1615</v>
      </c>
      <c r="C9" s="336">
        <v>24.66</v>
      </c>
      <c r="D9" s="336">
        <v>0.86</v>
      </c>
      <c r="E9" s="336">
        <v>1.1399999999999999</v>
      </c>
      <c r="F9" s="336">
        <v>1.55</v>
      </c>
      <c r="G9" s="336">
        <v>3.7</v>
      </c>
      <c r="H9" s="336">
        <v>0.21</v>
      </c>
      <c r="I9" s="336">
        <v>1.71</v>
      </c>
      <c r="J9" s="336">
        <v>0.87</v>
      </c>
      <c r="K9" s="336">
        <v>0.52</v>
      </c>
      <c r="L9" s="336">
        <v>0.01</v>
      </c>
      <c r="M9" s="336">
        <v>35.229999999999997</v>
      </c>
    </row>
    <row r="10" spans="2:13" x14ac:dyDescent="0.35">
      <c r="B10" s="169" t="s">
        <v>664</v>
      </c>
      <c r="C10" s="336">
        <v>10.99</v>
      </c>
      <c r="D10" s="336">
        <v>0.43</v>
      </c>
      <c r="E10" s="336">
        <v>0.12</v>
      </c>
      <c r="F10" s="336">
        <v>0.54</v>
      </c>
      <c r="G10" s="336">
        <v>0.86</v>
      </c>
      <c r="H10" s="336">
        <v>0.4</v>
      </c>
      <c r="I10" s="336">
        <v>0.83</v>
      </c>
      <c r="J10" s="336">
        <v>0.51</v>
      </c>
      <c r="K10" s="336">
        <v>0.15</v>
      </c>
      <c r="L10" s="336">
        <v>0</v>
      </c>
      <c r="M10" s="336">
        <v>14.829999999999998</v>
      </c>
    </row>
    <row r="11" spans="2:13" x14ac:dyDescent="0.35">
      <c r="B11" s="169" t="s">
        <v>666</v>
      </c>
      <c r="C11" s="336">
        <v>10.72</v>
      </c>
      <c r="D11" s="336">
        <v>0.37</v>
      </c>
      <c r="E11" s="336">
        <v>0.36</v>
      </c>
      <c r="F11" s="336">
        <v>0.77</v>
      </c>
      <c r="G11" s="336">
        <v>1.26</v>
      </c>
      <c r="H11" s="336">
        <v>0.18</v>
      </c>
      <c r="I11" s="336">
        <v>1.54</v>
      </c>
      <c r="J11" s="336">
        <v>0.41</v>
      </c>
      <c r="K11" s="336">
        <v>0.42</v>
      </c>
      <c r="L11" s="336">
        <v>0</v>
      </c>
      <c r="M11" s="336">
        <v>16.03</v>
      </c>
    </row>
    <row r="12" spans="2:13" x14ac:dyDescent="0.35">
      <c r="B12" s="169" t="s">
        <v>668</v>
      </c>
      <c r="C12" s="336">
        <v>18.04</v>
      </c>
      <c r="D12" s="336">
        <v>0.57999999999999996</v>
      </c>
      <c r="E12" s="336">
        <v>0.83</v>
      </c>
      <c r="F12" s="336">
        <v>1.1100000000000001</v>
      </c>
      <c r="G12" s="336">
        <v>2.98</v>
      </c>
      <c r="H12" s="336">
        <v>0.61</v>
      </c>
      <c r="I12" s="336">
        <v>1.7</v>
      </c>
      <c r="J12" s="336">
        <v>0.68</v>
      </c>
      <c r="K12" s="336">
        <v>0.27</v>
      </c>
      <c r="L12" s="336">
        <v>0</v>
      </c>
      <c r="M12" s="336">
        <v>26.799999999999994</v>
      </c>
    </row>
    <row r="13" spans="2:13" x14ac:dyDescent="0.35">
      <c r="B13" s="169" t="s">
        <v>670</v>
      </c>
      <c r="C13" s="336">
        <v>116.22</v>
      </c>
      <c r="D13" s="336">
        <v>6.02</v>
      </c>
      <c r="E13" s="336">
        <v>14.41</v>
      </c>
      <c r="F13" s="336">
        <v>17.239999999999998</v>
      </c>
      <c r="G13" s="336">
        <v>8.17</v>
      </c>
      <c r="H13" s="336">
        <v>1.23</v>
      </c>
      <c r="I13" s="336">
        <v>10.31</v>
      </c>
      <c r="J13" s="336">
        <v>7.44</v>
      </c>
      <c r="K13" s="336">
        <v>3.58</v>
      </c>
      <c r="L13" s="336">
        <v>0.04</v>
      </c>
      <c r="M13" s="336">
        <v>184.66</v>
      </c>
    </row>
    <row r="14" spans="2:13" x14ac:dyDescent="0.35">
      <c r="B14" s="335" t="s">
        <v>98</v>
      </c>
      <c r="C14" s="293">
        <v>180.63</v>
      </c>
      <c r="D14" s="293">
        <v>8.26</v>
      </c>
      <c r="E14" s="293">
        <v>16.86</v>
      </c>
      <c r="F14" s="293">
        <v>21.209999999999997</v>
      </c>
      <c r="G14" s="293">
        <v>16.97</v>
      </c>
      <c r="H14" s="293">
        <v>2.63</v>
      </c>
      <c r="I14" s="293">
        <v>16.09</v>
      </c>
      <c r="J14" s="293">
        <v>9.91</v>
      </c>
      <c r="K14" s="293">
        <v>4.9400000000000004</v>
      </c>
      <c r="L14" s="293">
        <v>0.05</v>
      </c>
      <c r="M14" s="293">
        <v>277.55</v>
      </c>
    </row>
    <row r="15" spans="2:13" x14ac:dyDescent="0.35">
      <c r="C15" s="244"/>
      <c r="D15" s="244"/>
      <c r="E15" s="244"/>
      <c r="F15" s="244"/>
      <c r="G15" s="244"/>
      <c r="H15" s="244"/>
      <c r="I15" s="244"/>
      <c r="J15" s="244"/>
      <c r="K15" s="244"/>
      <c r="L15" s="244"/>
      <c r="M15" s="244"/>
    </row>
    <row r="16" spans="2:13" x14ac:dyDescent="0.35">
      <c r="C16" s="244"/>
      <c r="D16" s="244"/>
      <c r="E16" s="244"/>
      <c r="F16" s="244"/>
      <c r="G16" s="244"/>
      <c r="H16" s="244"/>
      <c r="I16" s="244"/>
      <c r="J16" s="244"/>
      <c r="K16" s="244"/>
      <c r="L16" s="244"/>
      <c r="M16" s="244"/>
    </row>
    <row r="19" spans="2:13" ht="15.5" x14ac:dyDescent="0.35">
      <c r="B19" s="310" t="s">
        <v>1614</v>
      </c>
    </row>
    <row r="20" spans="2:13" x14ac:dyDescent="0.35">
      <c r="B20" s="334" t="s">
        <v>1356</v>
      </c>
      <c r="C20" s="337"/>
      <c r="D20" s="337"/>
      <c r="E20" s="337"/>
      <c r="F20" s="337"/>
      <c r="G20" s="337"/>
      <c r="H20" s="337"/>
      <c r="I20" s="337"/>
      <c r="J20" s="337"/>
      <c r="K20" s="337"/>
      <c r="L20" s="337"/>
      <c r="M20" s="337"/>
    </row>
    <row r="21" spans="2:13" x14ac:dyDescent="0.35">
      <c r="B21" s="285"/>
      <c r="C21" s="285"/>
      <c r="D21" s="285"/>
      <c r="E21" s="285"/>
      <c r="F21" s="285"/>
      <c r="G21" s="285"/>
      <c r="H21" s="285"/>
      <c r="I21" s="285"/>
      <c r="J21" s="285"/>
      <c r="K21" s="285"/>
      <c r="L21" s="285"/>
      <c r="M21" s="285"/>
    </row>
    <row r="22" spans="2:13" ht="29" x14ac:dyDescent="0.35">
      <c r="B22" s="285"/>
      <c r="C22" s="298" t="s">
        <v>1544</v>
      </c>
      <c r="D22" s="298" t="s">
        <v>1543</v>
      </c>
      <c r="E22" s="298" t="s">
        <v>1542</v>
      </c>
      <c r="F22" s="298" t="s">
        <v>1541</v>
      </c>
      <c r="G22" s="298" t="s">
        <v>1540</v>
      </c>
      <c r="H22" s="298" t="s">
        <v>1539</v>
      </c>
      <c r="I22" s="298" t="s">
        <v>1538</v>
      </c>
      <c r="J22" s="298" t="s">
        <v>885</v>
      </c>
      <c r="K22" s="298" t="s">
        <v>1537</v>
      </c>
      <c r="L22" s="298" t="s">
        <v>96</v>
      </c>
      <c r="M22" s="297" t="s">
        <v>98</v>
      </c>
    </row>
    <row r="23" spans="2:13" x14ac:dyDescent="0.35">
      <c r="B23" s="169" t="s">
        <v>1613</v>
      </c>
      <c r="C23" s="336">
        <v>0.32</v>
      </c>
      <c r="D23" s="336">
        <v>1.4999999999999999E-2</v>
      </c>
      <c r="E23" s="336">
        <v>1E-3</v>
      </c>
      <c r="F23" s="336">
        <v>1E-3</v>
      </c>
      <c r="G23" s="336">
        <v>1E-3</v>
      </c>
      <c r="H23" s="336">
        <v>0</v>
      </c>
      <c r="I23" s="336">
        <v>1E-3</v>
      </c>
      <c r="J23" s="336">
        <v>0</v>
      </c>
      <c r="K23" s="336">
        <v>2E-3</v>
      </c>
      <c r="L23" s="336">
        <v>0</v>
      </c>
      <c r="M23" s="336">
        <v>0.34100000000000003</v>
      </c>
    </row>
    <row r="24" spans="2:13" x14ac:dyDescent="0.35">
      <c r="B24" s="169" t="s">
        <v>1612</v>
      </c>
      <c r="C24" s="336">
        <v>0.14000000000000001</v>
      </c>
      <c r="D24" s="336">
        <v>7.0000000000000001E-3</v>
      </c>
      <c r="E24" s="336">
        <v>2.1999999999999999E-2</v>
      </c>
      <c r="F24" s="336">
        <v>8.9999999999999993E-3</v>
      </c>
      <c r="G24" s="336">
        <v>2E-3</v>
      </c>
      <c r="H24" s="336">
        <v>0</v>
      </c>
      <c r="I24" s="336">
        <v>4.0000000000000001E-3</v>
      </c>
      <c r="J24" s="336">
        <v>1E-3</v>
      </c>
      <c r="K24" s="336">
        <v>6.0000000000000001E-3</v>
      </c>
      <c r="L24" s="336">
        <v>1E-3</v>
      </c>
      <c r="M24" s="336">
        <v>0.19200000000000003</v>
      </c>
    </row>
    <row r="25" spans="2:13" x14ac:dyDescent="0.35">
      <c r="B25" s="169" t="s">
        <v>1611</v>
      </c>
      <c r="C25" s="336">
        <v>1.131</v>
      </c>
      <c r="D25" s="336">
        <v>7.8E-2</v>
      </c>
      <c r="E25" s="336">
        <v>0.13100000000000001</v>
      </c>
      <c r="F25" s="336">
        <v>3.5999999999999997E-2</v>
      </c>
      <c r="G25" s="336">
        <v>3.2000000000000001E-2</v>
      </c>
      <c r="H25" s="336">
        <v>3.1E-2</v>
      </c>
      <c r="I25" s="336">
        <v>9.4E-2</v>
      </c>
      <c r="J25" s="336">
        <v>2.4E-2</v>
      </c>
      <c r="K25" s="336">
        <v>2.3E-2</v>
      </c>
      <c r="L25" s="336">
        <v>0</v>
      </c>
      <c r="M25" s="336">
        <v>1.58</v>
      </c>
    </row>
    <row r="26" spans="2:13" x14ac:dyDescent="0.35">
      <c r="B26" s="169" t="s">
        <v>1610</v>
      </c>
      <c r="C26" s="336">
        <v>5.4320000000000004</v>
      </c>
      <c r="D26" s="336">
        <v>0.38300000000000001</v>
      </c>
      <c r="E26" s="336">
        <v>0.998</v>
      </c>
      <c r="F26" s="336">
        <v>0.254</v>
      </c>
      <c r="G26" s="336">
        <v>0.151</v>
      </c>
      <c r="H26" s="336">
        <v>0.25700000000000001</v>
      </c>
      <c r="I26" s="336">
        <v>0.63500000000000001</v>
      </c>
      <c r="J26" s="336">
        <v>0.25700000000000001</v>
      </c>
      <c r="K26" s="336">
        <v>4.4999999999999998E-2</v>
      </c>
      <c r="L26" s="336">
        <v>3.0000000000000001E-3</v>
      </c>
      <c r="M26" s="336">
        <v>8.4149999999999991</v>
      </c>
    </row>
    <row r="27" spans="2:13" x14ac:dyDescent="0.35">
      <c r="B27" s="169" t="s">
        <v>1609</v>
      </c>
      <c r="C27" s="336">
        <v>30.361999999999998</v>
      </c>
      <c r="D27" s="336">
        <v>1.6679999999999999</v>
      </c>
      <c r="E27" s="336">
        <v>4.7</v>
      </c>
      <c r="F27" s="336">
        <v>1.5720000000000001</v>
      </c>
      <c r="G27" s="336">
        <v>1.23</v>
      </c>
      <c r="H27" s="336">
        <v>2.1190000000000002</v>
      </c>
      <c r="I27" s="336">
        <v>10.082000000000001</v>
      </c>
      <c r="J27" s="336">
        <v>1.292</v>
      </c>
      <c r="K27" s="336">
        <v>1.1299999999999999</v>
      </c>
      <c r="L27" s="336">
        <v>8.9999999999999993E-3</v>
      </c>
      <c r="M27" s="336">
        <v>54.164000000000009</v>
      </c>
    </row>
    <row r="28" spans="2:13" x14ac:dyDescent="0.35">
      <c r="B28" s="169" t="s">
        <v>1608</v>
      </c>
      <c r="C28" s="336">
        <v>143.24</v>
      </c>
      <c r="D28" s="336">
        <v>6.109</v>
      </c>
      <c r="E28" s="336">
        <v>11.007999999999999</v>
      </c>
      <c r="F28" s="336">
        <v>19.347999999999999</v>
      </c>
      <c r="G28" s="336">
        <v>15.55</v>
      </c>
      <c r="H28" s="336">
        <v>0.23200000000000001</v>
      </c>
      <c r="I28" s="336">
        <v>5.27</v>
      </c>
      <c r="J28" s="336">
        <v>8.3320000000000007</v>
      </c>
      <c r="K28" s="336">
        <v>3.74</v>
      </c>
      <c r="L28" s="336">
        <v>4.4999999999999998E-2</v>
      </c>
      <c r="M28" s="336">
        <v>212.87400000000005</v>
      </c>
    </row>
    <row r="29" spans="2:13" x14ac:dyDescent="0.35">
      <c r="B29" s="335" t="s">
        <v>98</v>
      </c>
      <c r="C29" s="293">
        <v>180.625</v>
      </c>
      <c r="D29" s="293">
        <v>8.26</v>
      </c>
      <c r="E29" s="293">
        <v>16.86</v>
      </c>
      <c r="F29" s="293">
        <v>21.22</v>
      </c>
      <c r="G29" s="293">
        <v>16.966000000000001</v>
      </c>
      <c r="H29" s="293">
        <v>2.6390000000000002</v>
      </c>
      <c r="I29" s="293">
        <v>16.085999999999999</v>
      </c>
      <c r="J29" s="293">
        <v>9.9060000000000006</v>
      </c>
      <c r="K29" s="293">
        <v>4.9459999999999997</v>
      </c>
      <c r="L29" s="293">
        <v>5.7999999999999996E-2</v>
      </c>
      <c r="M29" s="293">
        <v>277.56600000000003</v>
      </c>
    </row>
    <row r="34" spans="2:13" ht="15.5" x14ac:dyDescent="0.35">
      <c r="B34" s="310" t="s">
        <v>1607</v>
      </c>
    </row>
    <row r="35" spans="2:13" x14ac:dyDescent="0.35">
      <c r="B35" s="323" t="s">
        <v>1606</v>
      </c>
      <c r="C35" s="337"/>
      <c r="D35" s="337"/>
      <c r="E35" s="337"/>
      <c r="F35" s="337"/>
      <c r="G35" s="337"/>
      <c r="H35" s="337"/>
      <c r="I35" s="337"/>
      <c r="J35" s="337"/>
      <c r="K35" s="337"/>
      <c r="L35" s="337"/>
      <c r="M35" s="337"/>
    </row>
    <row r="36" spans="2:13" x14ac:dyDescent="0.35">
      <c r="B36" s="285"/>
      <c r="C36" s="285"/>
      <c r="D36" s="285"/>
      <c r="E36" s="285"/>
      <c r="F36" s="285"/>
      <c r="G36" s="285"/>
      <c r="H36" s="285"/>
      <c r="I36" s="285"/>
      <c r="J36" s="285"/>
      <c r="K36" s="285"/>
      <c r="L36" s="285"/>
      <c r="M36" s="285"/>
    </row>
    <row r="37" spans="2:13" ht="29" x14ac:dyDescent="0.35">
      <c r="B37" s="285"/>
      <c r="C37" s="298" t="s">
        <v>1544</v>
      </c>
      <c r="D37" s="298" t="s">
        <v>1543</v>
      </c>
      <c r="E37" s="298" t="s">
        <v>1542</v>
      </c>
      <c r="F37" s="298" t="s">
        <v>1541</v>
      </c>
      <c r="G37" s="298" t="s">
        <v>1540</v>
      </c>
      <c r="H37" s="298" t="s">
        <v>1539</v>
      </c>
      <c r="I37" s="298" t="s">
        <v>1538</v>
      </c>
      <c r="J37" s="298" t="s">
        <v>885</v>
      </c>
      <c r="K37" s="298" t="s">
        <v>1537</v>
      </c>
      <c r="L37" s="298" t="s">
        <v>96</v>
      </c>
      <c r="M37" s="297" t="s">
        <v>98</v>
      </c>
    </row>
    <row r="38" spans="2:13" x14ac:dyDescent="0.35">
      <c r="B38" s="324" t="s">
        <v>1604</v>
      </c>
      <c r="C38" s="348"/>
      <c r="D38" s="348"/>
      <c r="E38" s="348">
        <v>0.14334</v>
      </c>
      <c r="F38" s="348">
        <v>6.4310000000000006E-2</v>
      </c>
      <c r="G38" s="348">
        <v>4.4609999999999997E-2</v>
      </c>
      <c r="H38" s="348">
        <v>0.14419000000000001</v>
      </c>
      <c r="I38" s="348"/>
      <c r="J38" s="348"/>
      <c r="K38" s="348"/>
      <c r="L38" s="348">
        <v>0.85094999999999998</v>
      </c>
      <c r="M38" s="347">
        <v>0.12609000000000001</v>
      </c>
    </row>
    <row r="39" spans="2:13" x14ac:dyDescent="0.35">
      <c r="B39" s="311" t="s">
        <v>1603</v>
      </c>
    </row>
    <row r="40" spans="2:13" x14ac:dyDescent="0.35">
      <c r="J40" s="346"/>
    </row>
    <row r="44" spans="2:13" ht="15.5" x14ac:dyDescent="0.35">
      <c r="B44" s="310" t="s">
        <v>1605</v>
      </c>
    </row>
    <row r="45" spans="2:13" x14ac:dyDescent="0.35">
      <c r="B45" s="323" t="s">
        <v>1352</v>
      </c>
      <c r="C45" s="337"/>
      <c r="D45" s="337"/>
      <c r="E45" s="337"/>
      <c r="F45" s="337"/>
      <c r="G45" s="337"/>
      <c r="H45" s="337"/>
      <c r="I45" s="337"/>
      <c r="J45" s="337"/>
      <c r="K45" s="337"/>
      <c r="L45" s="337"/>
      <c r="M45" s="337"/>
    </row>
    <row r="46" spans="2:13" x14ac:dyDescent="0.35">
      <c r="B46" s="285"/>
      <c r="C46" s="285"/>
      <c r="D46" s="285"/>
      <c r="E46" s="285"/>
      <c r="F46" s="285"/>
      <c r="G46" s="285"/>
      <c r="H46" s="285"/>
      <c r="I46" s="285"/>
      <c r="J46" s="285"/>
      <c r="K46" s="285"/>
      <c r="L46" s="285"/>
      <c r="M46" s="285"/>
    </row>
    <row r="47" spans="2:13" ht="29" x14ac:dyDescent="0.35">
      <c r="B47" s="285"/>
      <c r="C47" s="298" t="s">
        <v>1544</v>
      </c>
      <c r="D47" s="298" t="s">
        <v>1543</v>
      </c>
      <c r="E47" s="298" t="s">
        <v>1542</v>
      </c>
      <c r="F47" s="298" t="s">
        <v>1541</v>
      </c>
      <c r="G47" s="298" t="s">
        <v>1540</v>
      </c>
      <c r="H47" s="298" t="s">
        <v>1539</v>
      </c>
      <c r="I47" s="298" t="s">
        <v>1538</v>
      </c>
      <c r="J47" s="298" t="s">
        <v>885</v>
      </c>
      <c r="K47" s="298" t="s">
        <v>1537</v>
      </c>
      <c r="L47" s="298" t="s">
        <v>96</v>
      </c>
      <c r="M47" s="297" t="s">
        <v>98</v>
      </c>
    </row>
    <row r="48" spans="2:13" x14ac:dyDescent="0.35">
      <c r="B48" s="324" t="s">
        <v>1604</v>
      </c>
      <c r="C48" s="343"/>
      <c r="D48" s="343"/>
      <c r="E48" s="343">
        <v>6.4000000000000005E-4</v>
      </c>
      <c r="F48" s="343">
        <v>1.9000000000000001E-4</v>
      </c>
      <c r="G48" s="343">
        <v>1E-4</v>
      </c>
      <c r="H48" s="343">
        <v>5.8E-4</v>
      </c>
      <c r="I48" s="343"/>
      <c r="J48" s="343"/>
      <c r="K48" s="343"/>
      <c r="L48" s="343">
        <v>3.65E-3</v>
      </c>
      <c r="M48" s="342">
        <v>4.0000000000000002E-4</v>
      </c>
    </row>
    <row r="49" spans="2:13" x14ac:dyDescent="0.35">
      <c r="B49" s="311" t="s">
        <v>1603</v>
      </c>
    </row>
    <row r="54" spans="2:13" ht="15.5" x14ac:dyDescent="0.35">
      <c r="B54" s="310" t="s">
        <v>1602</v>
      </c>
    </row>
    <row r="55" spans="2:13" x14ac:dyDescent="0.35">
      <c r="B55" s="323" t="s">
        <v>1350</v>
      </c>
      <c r="C55" s="337"/>
      <c r="D55" s="337"/>
      <c r="E55" s="337"/>
      <c r="F55" s="337"/>
      <c r="G55" s="337"/>
      <c r="H55" s="337"/>
      <c r="I55" s="337"/>
      <c r="J55" s="337"/>
      <c r="K55" s="337"/>
      <c r="L55" s="337"/>
      <c r="M55" s="337"/>
    </row>
    <row r="56" spans="2:13" x14ac:dyDescent="0.35">
      <c r="B56" s="285"/>
      <c r="C56" s="285"/>
      <c r="D56" s="285"/>
      <c r="E56" s="285"/>
      <c r="F56" s="285"/>
      <c r="G56" s="285"/>
      <c r="H56" s="285"/>
      <c r="I56" s="285"/>
      <c r="J56" s="285"/>
      <c r="K56" s="285"/>
      <c r="L56" s="285"/>
      <c r="M56" s="285"/>
    </row>
    <row r="57" spans="2:13" ht="29" x14ac:dyDescent="0.35">
      <c r="B57" s="285"/>
      <c r="C57" s="298" t="s">
        <v>1544</v>
      </c>
      <c r="D57" s="298" t="s">
        <v>1543</v>
      </c>
      <c r="E57" s="298" t="s">
        <v>1542</v>
      </c>
      <c r="F57" s="298" t="s">
        <v>1541</v>
      </c>
      <c r="G57" s="298" t="s">
        <v>1540</v>
      </c>
      <c r="H57" s="298" t="s">
        <v>1539</v>
      </c>
      <c r="I57" s="298" t="s">
        <v>1538</v>
      </c>
      <c r="J57" s="298" t="s">
        <v>885</v>
      </c>
      <c r="K57" s="298" t="s">
        <v>1537</v>
      </c>
      <c r="L57" s="298" t="s">
        <v>96</v>
      </c>
      <c r="M57" s="297" t="s">
        <v>98</v>
      </c>
    </row>
    <row r="58" spans="2:13" x14ac:dyDescent="0.35">
      <c r="B58" s="239" t="s">
        <v>1601</v>
      </c>
      <c r="C58" s="345">
        <v>0</v>
      </c>
      <c r="D58" s="345">
        <v>0</v>
      </c>
      <c r="E58" s="345"/>
      <c r="F58" s="345"/>
      <c r="G58" s="345">
        <v>0</v>
      </c>
      <c r="H58" s="345">
        <v>0</v>
      </c>
      <c r="I58" s="345"/>
      <c r="J58" s="345"/>
      <c r="K58" s="345">
        <v>0</v>
      </c>
      <c r="L58" s="345"/>
      <c r="M58" s="345">
        <v>0</v>
      </c>
    </row>
    <row r="59" spans="2:13" x14ac:dyDescent="0.35">
      <c r="B59" s="239" t="s">
        <v>1600</v>
      </c>
      <c r="C59" s="345">
        <v>0</v>
      </c>
      <c r="D59" s="345">
        <v>0</v>
      </c>
      <c r="E59" s="345"/>
      <c r="F59" s="345"/>
      <c r="G59" s="345"/>
      <c r="H59" s="345"/>
      <c r="I59" s="345"/>
      <c r="J59" s="345"/>
      <c r="K59" s="345"/>
      <c r="L59" s="345"/>
      <c r="M59" s="345">
        <v>0</v>
      </c>
    </row>
    <row r="60" spans="2:13" x14ac:dyDescent="0.35">
      <c r="B60" s="239" t="s">
        <v>1599</v>
      </c>
      <c r="C60" s="345">
        <v>0</v>
      </c>
      <c r="D60" s="345">
        <v>0</v>
      </c>
      <c r="E60" s="345"/>
      <c r="F60" s="345"/>
      <c r="G60" s="345"/>
      <c r="H60" s="345"/>
      <c r="I60" s="345"/>
      <c r="J60" s="345"/>
      <c r="K60" s="345"/>
      <c r="L60" s="345"/>
      <c r="M60" s="345">
        <v>0</v>
      </c>
    </row>
    <row r="61" spans="2:13" x14ac:dyDescent="0.35">
      <c r="B61" s="239" t="s">
        <v>1598</v>
      </c>
      <c r="C61" s="345">
        <v>0</v>
      </c>
      <c r="D61" s="345">
        <v>0.01</v>
      </c>
      <c r="E61" s="345"/>
      <c r="F61" s="345"/>
      <c r="G61" s="345"/>
      <c r="H61" s="345"/>
      <c r="I61" s="345"/>
      <c r="J61" s="345"/>
      <c r="K61" s="345"/>
      <c r="L61" s="345"/>
      <c r="M61" s="345">
        <v>0</v>
      </c>
    </row>
    <row r="62" spans="2:13" x14ac:dyDescent="0.35">
      <c r="B62" s="239" t="s">
        <v>1597</v>
      </c>
      <c r="C62" s="345">
        <v>0</v>
      </c>
      <c r="D62" s="345">
        <v>0.01</v>
      </c>
      <c r="E62" s="345"/>
      <c r="F62" s="345"/>
      <c r="G62" s="345"/>
      <c r="H62" s="345"/>
      <c r="I62" s="345"/>
      <c r="J62" s="345"/>
      <c r="K62" s="345"/>
      <c r="L62" s="345"/>
      <c r="M62" s="345">
        <v>0</v>
      </c>
    </row>
    <row r="63" spans="2:13" x14ac:dyDescent="0.35">
      <c r="B63" s="274" t="s">
        <v>1596</v>
      </c>
      <c r="C63" s="344">
        <v>0.01</v>
      </c>
      <c r="D63" s="344">
        <v>0</v>
      </c>
      <c r="E63" s="344"/>
      <c r="F63" s="344"/>
      <c r="G63" s="344"/>
      <c r="H63" s="344"/>
      <c r="I63" s="344"/>
      <c r="J63" s="344"/>
      <c r="K63" s="344"/>
      <c r="L63" s="344"/>
      <c r="M63" s="344">
        <v>0</v>
      </c>
    </row>
    <row r="68" spans="2:13" ht="15.5" x14ac:dyDescent="0.35">
      <c r="B68" s="310" t="s">
        <v>1595</v>
      </c>
    </row>
    <row r="69" spans="2:13" x14ac:dyDescent="0.35">
      <c r="B69" s="323" t="s">
        <v>1348</v>
      </c>
      <c r="C69" s="337"/>
      <c r="D69" s="337"/>
      <c r="E69" s="337"/>
      <c r="F69" s="337"/>
      <c r="G69" s="337"/>
      <c r="H69" s="337"/>
      <c r="I69" s="337"/>
      <c r="J69" s="337"/>
      <c r="K69" s="337"/>
      <c r="L69" s="337"/>
      <c r="M69" s="337"/>
    </row>
    <row r="70" spans="2:13" x14ac:dyDescent="0.35">
      <c r="B70" s="285"/>
      <c r="C70" s="285"/>
      <c r="D70" s="285"/>
      <c r="E70" s="285"/>
      <c r="F70" s="285"/>
      <c r="G70" s="285"/>
      <c r="H70" s="285"/>
      <c r="I70" s="285"/>
      <c r="J70" s="285"/>
      <c r="K70" s="285"/>
      <c r="L70" s="285"/>
      <c r="M70" s="285"/>
    </row>
    <row r="71" spans="2:13" ht="29" x14ac:dyDescent="0.35">
      <c r="B71" s="285"/>
      <c r="C71" s="298" t="s">
        <v>1544</v>
      </c>
      <c r="D71" s="298" t="s">
        <v>1543</v>
      </c>
      <c r="E71" s="298" t="s">
        <v>1542</v>
      </c>
      <c r="F71" s="298" t="s">
        <v>1541</v>
      </c>
      <c r="G71" s="298" t="s">
        <v>1540</v>
      </c>
      <c r="H71" s="298" t="s">
        <v>1539</v>
      </c>
      <c r="I71" s="298" t="s">
        <v>1538</v>
      </c>
      <c r="J71" s="298" t="s">
        <v>885</v>
      </c>
      <c r="K71" s="298" t="s">
        <v>1537</v>
      </c>
      <c r="L71" s="298" t="s">
        <v>96</v>
      </c>
      <c r="M71" s="297" t="s">
        <v>98</v>
      </c>
    </row>
    <row r="72" spans="2:13" x14ac:dyDescent="0.35">
      <c r="B72" s="324" t="s">
        <v>1594</v>
      </c>
      <c r="C72" s="343">
        <v>35.82</v>
      </c>
      <c r="D72" s="343">
        <v>1.1599999999999999</v>
      </c>
      <c r="E72" s="343">
        <v>0.2</v>
      </c>
      <c r="F72" s="343">
        <v>0</v>
      </c>
      <c r="G72" s="343">
        <v>3.34</v>
      </c>
      <c r="H72" s="343">
        <v>0</v>
      </c>
      <c r="I72" s="343">
        <v>23.94</v>
      </c>
      <c r="J72" s="343">
        <v>28.65</v>
      </c>
      <c r="K72" s="343">
        <v>0</v>
      </c>
      <c r="L72" s="343">
        <v>0.15</v>
      </c>
      <c r="M72" s="342">
        <v>93.259999999999991</v>
      </c>
    </row>
    <row r="77" spans="2:13" ht="15.5" x14ac:dyDescent="0.35">
      <c r="B77" s="310" t="s">
        <v>1593</v>
      </c>
    </row>
    <row r="78" spans="2:13" x14ac:dyDescent="0.35">
      <c r="B78" s="323" t="s">
        <v>1346</v>
      </c>
      <c r="C78" s="337"/>
      <c r="D78" s="337"/>
      <c r="E78" s="337"/>
      <c r="F78" s="337"/>
      <c r="G78" s="337"/>
      <c r="H78" s="337"/>
      <c r="I78" s="337"/>
      <c r="J78" s="337"/>
      <c r="K78" s="337"/>
      <c r="L78" s="337"/>
      <c r="M78" s="337"/>
    </row>
    <row r="79" spans="2:13" x14ac:dyDescent="0.35">
      <c r="B79" s="285"/>
      <c r="C79" s="285"/>
      <c r="D79" s="285"/>
      <c r="E79" s="285"/>
      <c r="F79" s="285"/>
      <c r="G79" s="285"/>
      <c r="H79" s="285"/>
      <c r="I79" s="285"/>
      <c r="J79" s="285"/>
      <c r="K79" s="285"/>
      <c r="L79" s="285"/>
      <c r="M79" s="285"/>
    </row>
    <row r="80" spans="2:13" ht="29" x14ac:dyDescent="0.35">
      <c r="B80" s="285"/>
      <c r="C80" s="298" t="s">
        <v>1544</v>
      </c>
      <c r="D80" s="298" t="s">
        <v>1543</v>
      </c>
      <c r="E80" s="298" t="s">
        <v>1542</v>
      </c>
      <c r="F80" s="298" t="s">
        <v>1541</v>
      </c>
      <c r="G80" s="298" t="s">
        <v>1540</v>
      </c>
      <c r="H80" s="298" t="s">
        <v>1539</v>
      </c>
      <c r="I80" s="298" t="s">
        <v>1538</v>
      </c>
      <c r="J80" s="298" t="s">
        <v>885</v>
      </c>
      <c r="K80" s="298" t="s">
        <v>1537</v>
      </c>
      <c r="L80" s="298" t="s">
        <v>96</v>
      </c>
      <c r="M80" s="297" t="s">
        <v>98</v>
      </c>
    </row>
    <row r="81" spans="2:14" x14ac:dyDescent="0.35">
      <c r="B81" s="324" t="s">
        <v>1592</v>
      </c>
      <c r="C81" s="343">
        <v>0.01</v>
      </c>
      <c r="D81" s="343">
        <v>0.06</v>
      </c>
      <c r="E81" s="343">
        <v>0</v>
      </c>
      <c r="F81" s="343">
        <v>0.01</v>
      </c>
      <c r="G81" s="343">
        <v>0</v>
      </c>
      <c r="H81" s="343">
        <v>0.03</v>
      </c>
      <c r="I81" s="343">
        <v>0.04</v>
      </c>
      <c r="J81" s="343">
        <v>0.01</v>
      </c>
      <c r="K81" s="343">
        <v>0</v>
      </c>
      <c r="L81" s="343">
        <v>0</v>
      </c>
      <c r="M81" s="342">
        <v>0</v>
      </c>
    </row>
    <row r="82" spans="2:14" x14ac:dyDescent="0.35">
      <c r="B82" s="311" t="s">
        <v>1591</v>
      </c>
    </row>
    <row r="83" spans="2:14" x14ac:dyDescent="0.35">
      <c r="B83" s="311"/>
    </row>
    <row r="85" spans="2:14" x14ac:dyDescent="0.35">
      <c r="N85" s="189" t="s">
        <v>1398</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7:D61"/>
  <sheetViews>
    <sheetView zoomScale="85" zoomScaleNormal="85" workbookViewId="0"/>
  </sheetViews>
  <sheetFormatPr defaultColWidth="9.1796875" defaultRowHeight="14.5" x14ac:dyDescent="0.35"/>
  <cols>
    <col min="1" max="1" width="4.7265625" style="169" customWidth="1"/>
    <col min="2" max="2" width="71.1796875" style="169" customWidth="1"/>
    <col min="3" max="3" width="68.1796875" style="169" customWidth="1"/>
    <col min="4" max="4" width="80.26953125" style="169" customWidth="1"/>
    <col min="5" max="16384" width="9.1796875" style="169"/>
  </cols>
  <sheetData>
    <row r="7" spans="2:4" ht="15.5" x14ac:dyDescent="0.35">
      <c r="B7" s="364" t="s">
        <v>1655</v>
      </c>
      <c r="C7" s="328"/>
      <c r="D7" s="328"/>
    </row>
    <row r="8" spans="2:4" x14ac:dyDescent="0.35">
      <c r="B8" s="363" t="s">
        <v>1327</v>
      </c>
      <c r="C8" s="362" t="s">
        <v>1654</v>
      </c>
      <c r="D8" s="361" t="s">
        <v>1653</v>
      </c>
    </row>
    <row r="9" spans="2:4" x14ac:dyDescent="0.35">
      <c r="B9" s="360"/>
      <c r="C9" s="359"/>
      <c r="D9" s="358"/>
    </row>
    <row r="10" spans="2:4" x14ac:dyDescent="0.35">
      <c r="B10" s="335" t="s">
        <v>1652</v>
      </c>
      <c r="C10" s="357"/>
      <c r="D10" s="357"/>
    </row>
    <row r="11" spans="2:4" ht="29" x14ac:dyDescent="0.35">
      <c r="B11" s="194" t="s">
        <v>1651</v>
      </c>
      <c r="C11" s="194" t="s">
        <v>1650</v>
      </c>
      <c r="D11" s="547"/>
    </row>
    <row r="12" spans="2:4" x14ac:dyDescent="0.35">
      <c r="B12" s="254"/>
      <c r="C12" s="194"/>
      <c r="D12" s="547"/>
    </row>
    <row r="13" spans="2:4" ht="43.5" x14ac:dyDescent="0.35">
      <c r="B13" s="254"/>
      <c r="C13" s="194" t="s">
        <v>1649</v>
      </c>
      <c r="D13" s="547"/>
    </row>
    <row r="14" spans="2:4" ht="29" x14ac:dyDescent="0.35">
      <c r="B14" s="206" t="s">
        <v>1648</v>
      </c>
      <c r="C14" s="194" t="s">
        <v>1647</v>
      </c>
      <c r="D14" s="547"/>
    </row>
    <row r="15" spans="2:4" x14ac:dyDescent="0.35">
      <c r="B15" s="206"/>
      <c r="C15" s="355" t="s">
        <v>1646</v>
      </c>
      <c r="D15" s="547"/>
    </row>
    <row r="16" spans="2:4" ht="29" x14ac:dyDescent="0.35">
      <c r="B16" s="206" t="s">
        <v>1645</v>
      </c>
      <c r="C16" s="355" t="s">
        <v>1644</v>
      </c>
      <c r="D16" s="547"/>
    </row>
    <row r="17" spans="2:4" x14ac:dyDescent="0.35">
      <c r="B17" s="356"/>
      <c r="C17" s="355" t="s">
        <v>1643</v>
      </c>
      <c r="D17" s="547"/>
    </row>
    <row r="18" spans="2:4" x14ac:dyDescent="0.35">
      <c r="B18" s="356"/>
      <c r="C18" s="355" t="s">
        <v>1642</v>
      </c>
      <c r="D18" s="547"/>
    </row>
    <row r="19" spans="2:4" x14ac:dyDescent="0.35">
      <c r="B19" s="356"/>
      <c r="C19" s="355" t="s">
        <v>1641</v>
      </c>
      <c r="D19" s="547"/>
    </row>
    <row r="20" spans="2:4" x14ac:dyDescent="0.35">
      <c r="B20" s="356"/>
      <c r="C20" s="355" t="s">
        <v>1640</v>
      </c>
      <c r="D20" s="547"/>
    </row>
    <row r="21" spans="2:4" x14ac:dyDescent="0.35">
      <c r="B21" s="356"/>
      <c r="C21" s="355" t="s">
        <v>1639</v>
      </c>
      <c r="D21" s="547"/>
    </row>
    <row r="22" spans="2:4" ht="28.5" x14ac:dyDescent="0.35">
      <c r="B22" s="356"/>
      <c r="C22" s="355" t="s">
        <v>1638</v>
      </c>
      <c r="D22" s="547"/>
    </row>
    <row r="23" spans="2:4" x14ac:dyDescent="0.35">
      <c r="B23" s="356"/>
      <c r="C23" s="355" t="s">
        <v>1637</v>
      </c>
      <c r="D23" s="547"/>
    </row>
    <row r="24" spans="2:4" x14ac:dyDescent="0.35">
      <c r="B24" s="356"/>
      <c r="C24" s="355" t="s">
        <v>1636</v>
      </c>
      <c r="D24" s="547"/>
    </row>
    <row r="25" spans="2:4" x14ac:dyDescent="0.35">
      <c r="B25" s="356"/>
      <c r="C25" s="355" t="s">
        <v>1635</v>
      </c>
      <c r="D25" s="547"/>
    </row>
    <row r="26" spans="2:4" x14ac:dyDescent="0.35">
      <c r="B26" s="356"/>
      <c r="C26" s="355" t="s">
        <v>1634</v>
      </c>
      <c r="D26" s="547"/>
    </row>
    <row r="27" spans="2:4" x14ac:dyDescent="0.35">
      <c r="B27" s="356"/>
      <c r="C27" s="355"/>
      <c r="D27" s="194"/>
    </row>
    <row r="28" spans="2:4" x14ac:dyDescent="0.35">
      <c r="B28" s="335" t="s">
        <v>1633</v>
      </c>
      <c r="C28" s="324"/>
      <c r="D28" s="324"/>
    </row>
    <row r="29" spans="2:4" ht="29" x14ac:dyDescent="0.35">
      <c r="B29" s="546" t="s">
        <v>1632</v>
      </c>
      <c r="C29" s="194" t="s">
        <v>1631</v>
      </c>
      <c r="D29" s="547"/>
    </row>
    <row r="30" spans="2:4" x14ac:dyDescent="0.35">
      <c r="B30" s="546"/>
      <c r="C30" s="194"/>
      <c r="D30" s="547"/>
    </row>
    <row r="31" spans="2:4" ht="29" x14ac:dyDescent="0.35">
      <c r="B31" s="546"/>
      <c r="C31" s="194" t="s">
        <v>1630</v>
      </c>
      <c r="D31" s="547"/>
    </row>
    <row r="32" spans="2:4" x14ac:dyDescent="0.35">
      <c r="B32" s="546"/>
      <c r="C32" s="226"/>
      <c r="D32" s="547"/>
    </row>
    <row r="33" spans="2:4" x14ac:dyDescent="0.35">
      <c r="B33" s="546"/>
      <c r="C33" s="226" t="s">
        <v>1629</v>
      </c>
      <c r="D33" s="547"/>
    </row>
    <row r="34" spans="2:4" ht="29" x14ac:dyDescent="0.35">
      <c r="B34" s="546" t="s">
        <v>1628</v>
      </c>
      <c r="C34" s="194" t="s">
        <v>1627</v>
      </c>
      <c r="D34" s="547"/>
    </row>
    <row r="35" spans="2:4" x14ac:dyDescent="0.35">
      <c r="B35" s="546"/>
      <c r="C35" s="194"/>
      <c r="D35" s="547"/>
    </row>
    <row r="36" spans="2:4" x14ac:dyDescent="0.35">
      <c r="B36" s="546"/>
      <c r="C36" s="226" t="s">
        <v>1626</v>
      </c>
      <c r="D36" s="547"/>
    </row>
    <row r="37" spans="2:4" ht="29" x14ac:dyDescent="0.35">
      <c r="B37" s="546" t="s">
        <v>1625</v>
      </c>
      <c r="C37" s="194" t="s">
        <v>1624</v>
      </c>
      <c r="D37" s="547"/>
    </row>
    <row r="38" spans="2:4" x14ac:dyDescent="0.35">
      <c r="B38" s="546"/>
      <c r="C38" s="194"/>
      <c r="D38" s="547"/>
    </row>
    <row r="39" spans="2:4" x14ac:dyDescent="0.35">
      <c r="B39" s="546"/>
      <c r="C39" s="226" t="s">
        <v>1623</v>
      </c>
      <c r="D39" s="547"/>
    </row>
    <row r="40" spans="2:4" ht="29" x14ac:dyDescent="0.35">
      <c r="B40" s="546" t="s">
        <v>1622</v>
      </c>
      <c r="C40" s="194" t="s">
        <v>1621</v>
      </c>
      <c r="D40" s="547"/>
    </row>
    <row r="41" spans="2:4" x14ac:dyDescent="0.35">
      <c r="B41" s="546"/>
      <c r="C41" s="194"/>
      <c r="D41" s="547"/>
    </row>
    <row r="42" spans="2:4" ht="29" x14ac:dyDescent="0.35">
      <c r="B42" s="546"/>
      <c r="C42" s="226" t="s">
        <v>1620</v>
      </c>
      <c r="D42" s="547"/>
    </row>
    <row r="43" spans="2:4" ht="29" x14ac:dyDescent="0.35">
      <c r="B43" s="354" t="s">
        <v>1619</v>
      </c>
      <c r="C43" s="191" t="s">
        <v>1618</v>
      </c>
      <c r="D43" s="191"/>
    </row>
    <row r="45" spans="2:4" x14ac:dyDescent="0.35">
      <c r="D45" s="189" t="s">
        <v>1398</v>
      </c>
    </row>
    <row r="56" spans="2:4" ht="15" customHeight="1" x14ac:dyDescent="0.35"/>
    <row r="57" spans="2:4" ht="222.75" customHeight="1" x14ac:dyDescent="0.35"/>
    <row r="58" spans="2:4" ht="203.25" customHeight="1" x14ac:dyDescent="0.35">
      <c r="B58" s="206"/>
      <c r="C58" s="353"/>
      <c r="D58" s="353"/>
    </row>
    <row r="59" spans="2:4" ht="15.5" x14ac:dyDescent="0.35">
      <c r="B59" s="352"/>
      <c r="C59" s="351"/>
      <c r="D59" s="351"/>
    </row>
    <row r="61" spans="2:4" x14ac:dyDescent="0.3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U59"/>
  <sheetViews>
    <sheetView workbookViewId="0"/>
  </sheetViews>
  <sheetFormatPr defaultRowHeight="14.5" x14ac:dyDescent="0.35"/>
  <cols>
    <col min="2" max="2" width="40.26953125" bestFit="1" customWidth="1"/>
  </cols>
  <sheetData>
    <row r="1" spans="1:21" x14ac:dyDescent="0.35">
      <c r="A1" s="169"/>
      <c r="B1" s="169"/>
      <c r="C1" s="169"/>
      <c r="D1" s="169"/>
      <c r="E1" s="169"/>
      <c r="F1" s="169"/>
      <c r="G1" s="169"/>
      <c r="H1" s="169"/>
      <c r="I1" s="169"/>
      <c r="J1" s="169"/>
      <c r="K1" s="169"/>
      <c r="L1" s="169"/>
      <c r="M1" s="169"/>
      <c r="N1" s="169"/>
      <c r="O1" s="169"/>
      <c r="P1" s="169"/>
      <c r="Q1" s="169"/>
      <c r="R1" s="169"/>
      <c r="S1" s="169"/>
      <c r="T1" s="169"/>
      <c r="U1" s="169"/>
    </row>
    <row r="2" spans="1:21" x14ac:dyDescent="0.3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35">
      <c r="A3" s="169"/>
      <c r="B3" s="364" t="s">
        <v>1688</v>
      </c>
      <c r="C3" s="328"/>
      <c r="D3" s="328"/>
      <c r="E3" s="328"/>
      <c r="F3" s="328"/>
      <c r="G3" s="328"/>
      <c r="H3" s="328"/>
      <c r="I3" s="328"/>
      <c r="J3" s="328"/>
      <c r="K3" s="328"/>
      <c r="L3" s="328"/>
      <c r="M3" s="328"/>
      <c r="N3" s="328"/>
      <c r="O3" s="328"/>
    </row>
    <row r="4" spans="1:21" ht="15" customHeight="1" x14ac:dyDescent="0.35">
      <c r="A4" s="169"/>
      <c r="B4" s="382" t="s">
        <v>1687</v>
      </c>
      <c r="C4" s="549" t="s">
        <v>1686</v>
      </c>
      <c r="D4" s="549"/>
      <c r="E4" s="549"/>
      <c r="F4" s="549"/>
      <c r="G4" s="549"/>
      <c r="H4" s="549"/>
      <c r="I4" s="549"/>
      <c r="J4" s="549"/>
      <c r="K4" s="549"/>
      <c r="L4" s="549"/>
      <c r="M4" s="549"/>
      <c r="N4" s="549"/>
      <c r="O4" s="549"/>
    </row>
    <row r="5" spans="1:21" ht="15" customHeight="1" x14ac:dyDescent="0.35">
      <c r="A5" s="169"/>
      <c r="B5" s="382"/>
      <c r="C5" s="550" t="s">
        <v>1685</v>
      </c>
      <c r="D5" s="550"/>
      <c r="E5" s="550"/>
      <c r="F5" s="550"/>
      <c r="G5" s="550"/>
      <c r="H5" s="550"/>
      <c r="I5" s="550"/>
      <c r="J5" s="550"/>
      <c r="K5" s="550"/>
      <c r="L5" s="550"/>
      <c r="M5" s="550"/>
      <c r="N5" s="550"/>
      <c r="O5" s="550"/>
    </row>
    <row r="6" spans="1:21" ht="15" customHeight="1" x14ac:dyDescent="0.35">
      <c r="A6" s="169"/>
      <c r="B6" s="381"/>
      <c r="C6" s="380"/>
      <c r="D6" s="380"/>
      <c r="E6" s="328"/>
      <c r="F6" s="328"/>
      <c r="G6" s="328"/>
      <c r="H6" s="328"/>
      <c r="I6" s="328"/>
      <c r="J6" s="328"/>
      <c r="K6" s="328"/>
      <c r="L6" s="328"/>
      <c r="M6" s="328"/>
      <c r="N6" s="328"/>
      <c r="O6" s="328"/>
    </row>
    <row r="7" spans="1:21" ht="15" customHeight="1" x14ac:dyDescent="0.35">
      <c r="A7" s="169"/>
      <c r="B7" s="379" t="s">
        <v>1684</v>
      </c>
      <c r="C7" s="324"/>
      <c r="D7" s="324"/>
      <c r="E7" s="324"/>
      <c r="F7" s="324"/>
      <c r="G7" s="324"/>
      <c r="H7" s="324"/>
      <c r="I7" s="324"/>
      <c r="J7" s="324"/>
      <c r="K7" s="324"/>
      <c r="L7" s="324"/>
      <c r="M7" s="324"/>
      <c r="N7" s="324"/>
      <c r="O7" s="324"/>
    </row>
    <row r="8" spans="1:21" ht="15" customHeight="1" x14ac:dyDescent="0.35">
      <c r="A8" s="169"/>
      <c r="B8" s="194" t="s">
        <v>1683</v>
      </c>
      <c r="C8" s="551"/>
      <c r="D8" s="551"/>
      <c r="E8" s="551"/>
      <c r="F8" s="551"/>
      <c r="G8" s="551"/>
      <c r="H8" s="551"/>
      <c r="I8" s="551"/>
      <c r="J8" s="551"/>
      <c r="K8" s="551"/>
      <c r="L8" s="551"/>
      <c r="M8" s="551"/>
      <c r="N8" s="551"/>
      <c r="O8" s="551"/>
    </row>
    <row r="9" spans="1:21" ht="15" customHeight="1" x14ac:dyDescent="0.35">
      <c r="A9" s="169"/>
      <c r="B9" s="206" t="s">
        <v>1682</v>
      </c>
      <c r="C9" s="552"/>
      <c r="D9" s="552"/>
      <c r="E9" s="552"/>
      <c r="F9" s="552"/>
      <c r="G9" s="552"/>
      <c r="H9" s="552"/>
      <c r="I9" s="552"/>
      <c r="J9" s="552"/>
      <c r="K9" s="552"/>
      <c r="L9" s="552"/>
      <c r="M9" s="552"/>
      <c r="N9" s="552"/>
      <c r="O9" s="552"/>
    </row>
    <row r="10" spans="1:21" x14ac:dyDescent="0.35">
      <c r="A10" s="169"/>
      <c r="B10" s="206"/>
      <c r="C10" s="553"/>
      <c r="D10" s="553"/>
      <c r="E10" s="553"/>
      <c r="F10" s="553"/>
      <c r="G10" s="553"/>
      <c r="H10" s="553"/>
      <c r="I10" s="553"/>
      <c r="J10" s="553"/>
      <c r="K10" s="553"/>
      <c r="L10" s="553"/>
      <c r="M10" s="553"/>
      <c r="N10" s="553"/>
      <c r="O10" s="553"/>
    </row>
    <row r="11" spans="1:21" ht="15.75" customHeight="1" x14ac:dyDescent="0.35">
      <c r="A11" s="169"/>
      <c r="B11" s="379" t="s">
        <v>1681</v>
      </c>
      <c r="C11" s="554" t="s">
        <v>1680</v>
      </c>
      <c r="D11" s="554"/>
      <c r="E11" s="554"/>
      <c r="F11" s="554"/>
      <c r="G11" s="554"/>
      <c r="H11" s="554"/>
      <c r="I11" s="554"/>
      <c r="J11" s="554"/>
      <c r="K11" s="554"/>
      <c r="L11" s="554"/>
      <c r="M11" s="554"/>
      <c r="N11" s="554"/>
      <c r="O11" s="554"/>
    </row>
    <row r="12" spans="1:21" ht="226.5" customHeight="1" x14ac:dyDescent="0.35">
      <c r="A12" s="169"/>
      <c r="B12" s="206" t="s">
        <v>1679</v>
      </c>
      <c r="C12" s="555" t="s">
        <v>1678</v>
      </c>
      <c r="D12" s="556"/>
      <c r="E12" s="556"/>
      <c r="F12" s="556"/>
      <c r="G12" s="556"/>
      <c r="H12" s="556"/>
      <c r="I12" s="556"/>
      <c r="J12" s="556"/>
      <c r="K12" s="556"/>
      <c r="L12" s="556"/>
      <c r="M12" s="556"/>
      <c r="N12" s="556"/>
      <c r="O12" s="557"/>
    </row>
    <row r="13" spans="1:21" x14ac:dyDescent="0.35">
      <c r="A13" s="169"/>
      <c r="B13" s="169"/>
      <c r="C13" s="369"/>
      <c r="D13" s="169"/>
      <c r="E13" s="169"/>
      <c r="F13" s="169"/>
      <c r="G13" s="169"/>
      <c r="H13" s="169"/>
      <c r="I13" s="169"/>
      <c r="J13" s="169"/>
      <c r="K13" s="169"/>
      <c r="L13" s="169"/>
      <c r="M13" s="169"/>
      <c r="N13" s="169"/>
      <c r="O13" s="368"/>
    </row>
    <row r="14" spans="1:21" x14ac:dyDescent="0.35">
      <c r="A14" s="169"/>
      <c r="B14" s="169"/>
      <c r="C14" s="369"/>
      <c r="D14" s="169"/>
      <c r="E14" s="169"/>
      <c r="F14" s="169"/>
      <c r="G14" s="169"/>
      <c r="H14" s="169"/>
      <c r="I14" s="169"/>
      <c r="J14" s="169"/>
      <c r="K14" s="169"/>
      <c r="L14" s="169"/>
      <c r="M14" s="169"/>
      <c r="N14" s="169"/>
      <c r="O14" s="368"/>
    </row>
    <row r="15" spans="1:21" ht="29" x14ac:dyDescent="0.35">
      <c r="A15" s="169"/>
      <c r="B15" s="206" t="s">
        <v>1677</v>
      </c>
      <c r="C15" s="369" t="s">
        <v>1676</v>
      </c>
      <c r="D15" s="169"/>
      <c r="E15" s="169"/>
      <c r="F15" s="169"/>
      <c r="G15" s="169"/>
      <c r="H15" s="169"/>
      <c r="I15" s="169"/>
      <c r="J15" s="169"/>
      <c r="K15" s="169"/>
      <c r="L15" s="169"/>
      <c r="M15" s="169"/>
      <c r="N15" s="169"/>
      <c r="O15" s="368"/>
    </row>
    <row r="16" spans="1:21" x14ac:dyDescent="0.35">
      <c r="A16" s="169"/>
      <c r="B16" s="169"/>
      <c r="C16" s="369"/>
      <c r="D16" s="169"/>
      <c r="E16" s="331"/>
      <c r="F16" s="370"/>
      <c r="G16" s="169"/>
      <c r="H16" s="169"/>
      <c r="I16" s="169"/>
      <c r="J16" s="169"/>
      <c r="K16" s="169"/>
      <c r="L16" s="169"/>
      <c r="M16" s="169"/>
      <c r="N16" s="169"/>
      <c r="O16" s="368"/>
    </row>
    <row r="17" spans="1:15" x14ac:dyDescent="0.35">
      <c r="A17" s="169"/>
      <c r="B17" s="169"/>
      <c r="C17" s="376" t="s">
        <v>1669</v>
      </c>
      <c r="D17" s="169"/>
      <c r="E17" s="331"/>
      <c r="F17" s="370"/>
      <c r="G17" s="169"/>
      <c r="H17" s="169"/>
      <c r="I17" s="169"/>
      <c r="J17" s="169"/>
      <c r="K17" s="169"/>
      <c r="L17" s="169"/>
      <c r="M17" s="169"/>
      <c r="N17" s="169"/>
      <c r="O17" s="368"/>
    </row>
    <row r="18" spans="1:15" x14ac:dyDescent="0.35">
      <c r="A18" s="169"/>
      <c r="B18" s="169"/>
      <c r="C18" s="369" t="s">
        <v>1675</v>
      </c>
      <c r="D18" s="169"/>
      <c r="E18" s="331"/>
      <c r="F18" s="370"/>
      <c r="G18" s="169"/>
      <c r="H18" s="169"/>
      <c r="I18" s="169"/>
      <c r="J18" s="169"/>
      <c r="K18" s="169"/>
      <c r="L18" s="169"/>
      <c r="M18" s="169"/>
      <c r="N18" s="169"/>
      <c r="O18" s="368"/>
    </row>
    <row r="19" spans="1:15" x14ac:dyDescent="0.35">
      <c r="A19" s="169"/>
      <c r="B19" s="169"/>
      <c r="C19" s="369"/>
      <c r="D19" s="169"/>
      <c r="E19" s="331"/>
      <c r="F19" s="370"/>
      <c r="G19" s="169"/>
      <c r="H19" s="169"/>
      <c r="I19" s="169"/>
      <c r="J19" s="169"/>
      <c r="K19" s="169"/>
      <c r="L19" s="169"/>
      <c r="M19" s="169"/>
      <c r="N19" s="169"/>
      <c r="O19" s="368"/>
    </row>
    <row r="20" spans="1:15" x14ac:dyDescent="0.35">
      <c r="A20" s="169"/>
      <c r="B20" s="169"/>
      <c r="C20" s="369"/>
      <c r="D20" s="548" t="s">
        <v>1671</v>
      </c>
      <c r="E20" s="548"/>
      <c r="F20" s="548"/>
      <c r="G20" s="548"/>
      <c r="H20" s="548"/>
      <c r="I20" s="548"/>
      <c r="J20" s="548"/>
      <c r="K20" s="548"/>
      <c r="L20" s="374"/>
      <c r="M20" s="169"/>
      <c r="N20" s="169"/>
      <c r="O20" s="368"/>
    </row>
    <row r="21" spans="1:15" x14ac:dyDescent="0.35">
      <c r="A21" s="169"/>
      <c r="B21" s="169"/>
      <c r="C21" s="369"/>
      <c r="D21" s="169"/>
      <c r="E21" s="169"/>
      <c r="F21" s="169"/>
      <c r="G21" s="169"/>
      <c r="H21" s="169"/>
      <c r="I21" s="169"/>
      <c r="J21" s="169"/>
      <c r="K21" s="169"/>
      <c r="L21" s="169"/>
      <c r="M21" s="169"/>
      <c r="N21" s="169"/>
      <c r="O21" s="368"/>
    </row>
    <row r="22" spans="1:15" ht="15" thickBot="1" x14ac:dyDescent="0.4">
      <c r="A22" s="169"/>
      <c r="B22" s="169"/>
      <c r="C22" s="373" t="s">
        <v>1665</v>
      </c>
      <c r="D22" s="372" t="s">
        <v>1664</v>
      </c>
      <c r="E22" s="372" t="s">
        <v>1663</v>
      </c>
      <c r="F22" s="372" t="s">
        <v>1662</v>
      </c>
      <c r="G22" s="372" t="s">
        <v>1661</v>
      </c>
      <c r="H22" s="372" t="s">
        <v>1660</v>
      </c>
      <c r="I22" s="372" t="s">
        <v>1659</v>
      </c>
      <c r="J22" s="372" t="s">
        <v>1658</v>
      </c>
      <c r="K22" s="372" t="s">
        <v>1657</v>
      </c>
      <c r="L22" s="372" t="s">
        <v>1656</v>
      </c>
      <c r="M22" s="169"/>
      <c r="N22" s="169"/>
      <c r="O22" s="368"/>
    </row>
    <row r="23" spans="1:15" x14ac:dyDescent="0.35">
      <c r="A23" s="169"/>
      <c r="B23" s="169"/>
      <c r="C23" s="378">
        <v>266666.66666666669</v>
      </c>
      <c r="D23" s="370">
        <v>266666.66666666669</v>
      </c>
      <c r="E23" s="370">
        <v>266666.66666666669</v>
      </c>
      <c r="F23" s="370">
        <v>133333.33333333334</v>
      </c>
      <c r="G23" s="370">
        <v>66666.666666666672</v>
      </c>
      <c r="H23" s="331" t="s">
        <v>1399</v>
      </c>
      <c r="I23" s="331" t="s">
        <v>1399</v>
      </c>
      <c r="J23" s="331" t="s">
        <v>1399</v>
      </c>
      <c r="K23" s="331" t="s">
        <v>1399</v>
      </c>
      <c r="L23" s="331" t="s">
        <v>1399</v>
      </c>
      <c r="M23" s="169"/>
      <c r="N23" s="169"/>
      <c r="O23" s="368"/>
    </row>
    <row r="24" spans="1:15" x14ac:dyDescent="0.35">
      <c r="A24" s="169"/>
      <c r="B24" s="169"/>
      <c r="C24" s="378"/>
      <c r="D24" s="370"/>
      <c r="E24" s="370"/>
      <c r="F24" s="370"/>
      <c r="G24" s="370"/>
      <c r="H24" s="331"/>
      <c r="I24" s="331"/>
      <c r="J24" s="331"/>
      <c r="K24" s="331"/>
      <c r="L24" s="331"/>
      <c r="M24" s="169"/>
      <c r="N24" s="169"/>
      <c r="O24" s="368"/>
    </row>
    <row r="25" spans="1:15" x14ac:dyDescent="0.35">
      <c r="A25" s="169"/>
      <c r="B25" s="169"/>
      <c r="C25" s="378"/>
      <c r="D25" s="370"/>
      <c r="E25" s="370"/>
      <c r="F25" s="370"/>
      <c r="G25" s="370"/>
      <c r="H25" s="331"/>
      <c r="I25" s="331"/>
      <c r="J25" s="331"/>
      <c r="K25" s="331"/>
      <c r="L25" s="331"/>
      <c r="M25" s="169"/>
      <c r="N25" s="169"/>
      <c r="O25" s="368"/>
    </row>
    <row r="26" spans="1:15" x14ac:dyDescent="0.35">
      <c r="A26" s="169"/>
      <c r="B26" s="169"/>
      <c r="C26" s="378"/>
      <c r="D26" s="370"/>
      <c r="E26" s="370"/>
      <c r="F26" s="370"/>
      <c r="G26" s="370"/>
      <c r="H26" s="331"/>
      <c r="I26" s="331"/>
      <c r="J26" s="331"/>
      <c r="K26" s="331"/>
      <c r="L26" s="331"/>
      <c r="M26" s="169"/>
      <c r="N26" s="169"/>
      <c r="O26" s="368"/>
    </row>
    <row r="27" spans="1:15" x14ac:dyDescent="0.35">
      <c r="A27" s="169"/>
      <c r="B27" s="169"/>
      <c r="C27" s="369" t="s">
        <v>1674</v>
      </c>
      <c r="D27" s="370"/>
      <c r="E27" s="370"/>
      <c r="F27" s="370"/>
      <c r="G27" s="370"/>
      <c r="H27" s="331"/>
      <c r="I27" s="331"/>
      <c r="J27" s="331"/>
      <c r="K27" s="331"/>
      <c r="L27" s="331"/>
      <c r="M27" s="169"/>
      <c r="N27" s="169"/>
      <c r="O27" s="368"/>
    </row>
    <row r="28" spans="1:15" x14ac:dyDescent="0.35">
      <c r="A28" s="169"/>
      <c r="B28" s="169"/>
      <c r="C28" s="369"/>
      <c r="D28" s="370"/>
      <c r="E28" s="370"/>
      <c r="F28" s="370"/>
      <c r="G28" s="370"/>
      <c r="H28" s="331"/>
      <c r="I28" s="331"/>
      <c r="J28" s="331"/>
      <c r="K28" s="331"/>
      <c r="L28" s="331"/>
      <c r="M28" s="169"/>
      <c r="N28" s="169"/>
      <c r="O28" s="368"/>
    </row>
    <row r="29" spans="1:15" x14ac:dyDescent="0.35">
      <c r="A29" s="169"/>
      <c r="B29" s="169"/>
      <c r="C29" s="376" t="s">
        <v>1669</v>
      </c>
      <c r="D29" s="169"/>
      <c r="E29" s="169"/>
      <c r="F29" s="169"/>
      <c r="G29" s="169"/>
      <c r="H29" s="169"/>
      <c r="I29" s="169"/>
      <c r="J29" s="169"/>
      <c r="K29" s="169"/>
      <c r="L29" s="169"/>
      <c r="M29" s="169"/>
      <c r="N29" s="169"/>
      <c r="O29" s="368"/>
    </row>
    <row r="30" spans="1:15" x14ac:dyDescent="0.35">
      <c r="A30" s="169"/>
      <c r="B30" s="169"/>
      <c r="C30" s="369" t="s">
        <v>1673</v>
      </c>
      <c r="D30" s="169"/>
      <c r="E30" s="169"/>
      <c r="F30" s="169"/>
      <c r="G30" s="169"/>
      <c r="H30" s="169"/>
      <c r="I30" s="169"/>
      <c r="J30" s="169"/>
      <c r="K30" s="169"/>
      <c r="L30" s="169"/>
      <c r="M30" s="169"/>
      <c r="N30" s="169"/>
      <c r="O30" s="368"/>
    </row>
    <row r="31" spans="1:15" x14ac:dyDescent="0.35">
      <c r="A31" s="169"/>
      <c r="B31" s="169"/>
      <c r="C31" s="369" t="s">
        <v>1672</v>
      </c>
      <c r="D31" s="375"/>
      <c r="E31" s="375"/>
      <c r="F31" s="375"/>
      <c r="G31" s="375"/>
      <c r="H31" s="375"/>
      <c r="I31" s="375"/>
      <c r="J31" s="375"/>
      <c r="K31" s="375"/>
      <c r="L31" s="375"/>
      <c r="M31" s="169"/>
      <c r="N31" s="169"/>
      <c r="O31" s="368"/>
    </row>
    <row r="32" spans="1:15" x14ac:dyDescent="0.35">
      <c r="A32" s="169"/>
      <c r="B32" s="169"/>
      <c r="C32" s="376"/>
      <c r="D32" s="375"/>
      <c r="E32" s="375"/>
      <c r="F32" s="375"/>
      <c r="G32" s="375"/>
      <c r="H32" s="375"/>
      <c r="I32" s="375"/>
      <c r="J32" s="375"/>
      <c r="K32" s="375"/>
      <c r="L32" s="375"/>
      <c r="M32" s="169"/>
      <c r="N32" s="169"/>
      <c r="O32" s="368"/>
    </row>
    <row r="33" spans="1:15" x14ac:dyDescent="0.35">
      <c r="A33" s="169"/>
      <c r="B33" s="169"/>
      <c r="C33" s="369"/>
      <c r="D33" s="548" t="s">
        <v>1671</v>
      </c>
      <c r="E33" s="548"/>
      <c r="F33" s="548"/>
      <c r="G33" s="548"/>
      <c r="H33" s="548"/>
      <c r="I33" s="548"/>
      <c r="J33" s="548"/>
      <c r="K33" s="548"/>
      <c r="L33" s="374"/>
      <c r="M33" s="169"/>
      <c r="N33" s="169"/>
      <c r="O33" s="368"/>
    </row>
    <row r="34" spans="1:15" x14ac:dyDescent="0.35">
      <c r="A34" s="169"/>
      <c r="B34" s="169"/>
      <c r="C34" s="369"/>
      <c r="D34" s="169"/>
      <c r="E34" s="169"/>
      <c r="F34" s="169"/>
      <c r="G34" s="169"/>
      <c r="H34" s="169"/>
      <c r="I34" s="169"/>
      <c r="J34" s="169"/>
      <c r="K34" s="169"/>
      <c r="L34" s="169"/>
      <c r="M34" s="169"/>
      <c r="N34" s="169"/>
      <c r="O34" s="368"/>
    </row>
    <row r="35" spans="1:15" ht="15" thickBot="1" x14ac:dyDescent="0.4">
      <c r="A35" s="169"/>
      <c r="B35" s="169"/>
      <c r="C35" s="373" t="s">
        <v>1665</v>
      </c>
      <c r="D35" s="372" t="s">
        <v>1664</v>
      </c>
      <c r="E35" s="372" t="s">
        <v>1663</v>
      </c>
      <c r="F35" s="372" t="s">
        <v>1662</v>
      </c>
      <c r="G35" s="372" t="s">
        <v>1661</v>
      </c>
      <c r="H35" s="372" t="s">
        <v>1660</v>
      </c>
      <c r="I35" s="372" t="s">
        <v>1659</v>
      </c>
      <c r="J35" s="372" t="s">
        <v>1658</v>
      </c>
      <c r="K35" s="372" t="s">
        <v>1657</v>
      </c>
      <c r="L35" s="372" t="s">
        <v>1656</v>
      </c>
      <c r="M35" s="169"/>
      <c r="N35" s="169"/>
      <c r="O35" s="368"/>
    </row>
    <row r="36" spans="1:15" x14ac:dyDescent="0.35">
      <c r="A36" s="169"/>
      <c r="B36" s="169"/>
      <c r="C36" s="371" t="s">
        <v>1399</v>
      </c>
      <c r="D36" s="331" t="s">
        <v>1399</v>
      </c>
      <c r="E36" s="377">
        <v>571428.57142857148</v>
      </c>
      <c r="F36" s="377">
        <v>285714.28571428574</v>
      </c>
      <c r="G36" s="377">
        <v>142857.14285714287</v>
      </c>
      <c r="H36" s="331" t="s">
        <v>1399</v>
      </c>
      <c r="I36" s="331" t="s">
        <v>1399</v>
      </c>
      <c r="J36" s="331" t="s">
        <v>1399</v>
      </c>
      <c r="K36" s="331" t="s">
        <v>1399</v>
      </c>
      <c r="L36" s="331" t="s">
        <v>1399</v>
      </c>
      <c r="M36" s="169"/>
      <c r="N36" s="169"/>
      <c r="O36" s="368"/>
    </row>
    <row r="37" spans="1:15" x14ac:dyDescent="0.35">
      <c r="A37" s="169"/>
      <c r="B37" s="169"/>
      <c r="C37" s="369"/>
      <c r="D37" s="169"/>
      <c r="E37" s="169"/>
      <c r="F37" s="169"/>
      <c r="G37" s="169"/>
      <c r="H37" s="169"/>
      <c r="I37" s="169"/>
      <c r="J37" s="169"/>
      <c r="K37" s="169"/>
      <c r="L37" s="169"/>
      <c r="M37" s="169"/>
      <c r="N37" s="169"/>
      <c r="O37" s="368"/>
    </row>
    <row r="38" spans="1:15" x14ac:dyDescent="0.35">
      <c r="A38" s="169"/>
      <c r="B38" s="169"/>
      <c r="C38" s="369"/>
      <c r="D38" s="169"/>
      <c r="E38" s="169"/>
      <c r="F38" s="169"/>
      <c r="G38" s="169"/>
      <c r="H38" s="169"/>
      <c r="I38" s="169"/>
      <c r="J38" s="169"/>
      <c r="K38" s="169"/>
      <c r="L38" s="169"/>
      <c r="M38" s="169"/>
      <c r="N38" s="169"/>
      <c r="O38" s="368"/>
    </row>
    <row r="39" spans="1:15" x14ac:dyDescent="0.35">
      <c r="A39" s="169"/>
      <c r="B39" s="169"/>
      <c r="C39" s="369" t="s">
        <v>1670</v>
      </c>
      <c r="D39" s="169"/>
      <c r="E39" s="169"/>
      <c r="F39" s="169"/>
      <c r="G39" s="169"/>
      <c r="H39" s="169"/>
      <c r="I39" s="169"/>
      <c r="J39" s="169"/>
      <c r="K39" s="169"/>
      <c r="L39" s="169"/>
      <c r="M39" s="169"/>
      <c r="N39" s="169"/>
      <c r="O39" s="368"/>
    </row>
    <row r="40" spans="1:15" x14ac:dyDescent="0.35">
      <c r="A40" s="169"/>
      <c r="B40" s="169"/>
      <c r="C40" s="369"/>
      <c r="D40" s="169"/>
      <c r="E40" s="169"/>
      <c r="F40" s="169"/>
      <c r="G40" s="169"/>
      <c r="H40" s="169"/>
      <c r="I40" s="169"/>
      <c r="J40" s="169"/>
      <c r="K40" s="169"/>
      <c r="L40" s="169"/>
      <c r="M40" s="169"/>
      <c r="N40" s="169"/>
      <c r="O40" s="368"/>
    </row>
    <row r="41" spans="1:15" x14ac:dyDescent="0.35">
      <c r="A41" s="169"/>
      <c r="B41" s="169"/>
      <c r="C41" s="376" t="s">
        <v>1669</v>
      </c>
      <c r="D41" s="169"/>
      <c r="E41" s="169"/>
      <c r="F41" s="169"/>
      <c r="G41" s="169"/>
      <c r="H41" s="169"/>
      <c r="I41" s="169"/>
      <c r="J41" s="169"/>
      <c r="K41" s="169"/>
      <c r="L41" s="169"/>
      <c r="M41" s="169"/>
      <c r="N41" s="169"/>
      <c r="O41" s="368"/>
    </row>
    <row r="42" spans="1:15" x14ac:dyDescent="0.35">
      <c r="A42" s="169"/>
      <c r="B42" s="169"/>
      <c r="C42" s="369" t="s">
        <v>1668</v>
      </c>
      <c r="D42" s="169"/>
      <c r="E42" s="169"/>
      <c r="F42" s="169"/>
      <c r="G42" s="169"/>
      <c r="H42" s="169"/>
      <c r="I42" s="169"/>
      <c r="J42" s="169"/>
      <c r="K42" s="169"/>
      <c r="L42" s="169"/>
      <c r="M42" s="169"/>
      <c r="N42" s="169"/>
      <c r="O42" s="368"/>
    </row>
    <row r="43" spans="1:15" x14ac:dyDescent="0.35">
      <c r="A43" s="169"/>
      <c r="B43" s="169"/>
      <c r="C43" s="369" t="s">
        <v>1667</v>
      </c>
      <c r="D43" s="375"/>
      <c r="E43" s="375"/>
      <c r="F43" s="375"/>
      <c r="G43" s="375"/>
      <c r="H43" s="375"/>
      <c r="I43" s="375"/>
      <c r="J43" s="375"/>
      <c r="K43" s="375"/>
      <c r="L43" s="375"/>
      <c r="M43" s="169"/>
      <c r="N43" s="169"/>
      <c r="O43" s="368"/>
    </row>
    <row r="44" spans="1:15" x14ac:dyDescent="0.35">
      <c r="A44" s="169"/>
      <c r="B44" s="169"/>
      <c r="C44" s="369"/>
      <c r="D44" s="375"/>
      <c r="E44" s="375"/>
      <c r="F44" s="375"/>
      <c r="G44" s="375"/>
      <c r="H44" s="375"/>
      <c r="I44" s="375"/>
      <c r="J44" s="375"/>
      <c r="K44" s="375"/>
      <c r="L44" s="375"/>
      <c r="M44" s="169"/>
      <c r="N44" s="169"/>
      <c r="O44" s="368"/>
    </row>
    <row r="45" spans="1:15" x14ac:dyDescent="0.35">
      <c r="A45" s="169"/>
      <c r="B45" s="169"/>
      <c r="C45" s="369"/>
      <c r="D45" s="169"/>
      <c r="E45" s="331"/>
      <c r="F45" s="331"/>
      <c r="G45" s="375"/>
      <c r="H45" s="375"/>
      <c r="I45" s="375"/>
      <c r="J45" s="375"/>
      <c r="K45" s="375"/>
      <c r="L45" s="375"/>
      <c r="M45" s="169"/>
      <c r="N45" s="169"/>
      <c r="O45" s="368"/>
    </row>
    <row r="46" spans="1:15" x14ac:dyDescent="0.35">
      <c r="A46" s="169"/>
      <c r="B46" s="169"/>
      <c r="C46" s="376"/>
      <c r="D46" s="375"/>
      <c r="E46" s="375"/>
      <c r="F46" s="375"/>
      <c r="G46" s="375"/>
      <c r="H46" s="375"/>
      <c r="I46" s="375"/>
      <c r="J46" s="375"/>
      <c r="K46" s="375"/>
      <c r="L46" s="375"/>
      <c r="M46" s="169"/>
      <c r="N46" s="169"/>
      <c r="O46" s="368"/>
    </row>
    <row r="47" spans="1:15" x14ac:dyDescent="0.35">
      <c r="A47" s="169"/>
      <c r="B47" s="169"/>
      <c r="C47" s="369"/>
      <c r="D47" s="548" t="s">
        <v>1666</v>
      </c>
      <c r="E47" s="548"/>
      <c r="F47" s="548"/>
      <c r="G47" s="548"/>
      <c r="H47" s="548"/>
      <c r="I47" s="548"/>
      <c r="J47" s="548"/>
      <c r="K47" s="548"/>
      <c r="L47" s="374"/>
      <c r="M47" s="169"/>
      <c r="N47" s="169"/>
      <c r="O47" s="368"/>
    </row>
    <row r="48" spans="1:15" x14ac:dyDescent="0.35">
      <c r="A48" s="169"/>
      <c r="B48" s="169"/>
      <c r="C48" s="369"/>
      <c r="D48" s="169"/>
      <c r="E48" s="169"/>
      <c r="F48" s="169"/>
      <c r="G48" s="169"/>
      <c r="H48" s="169"/>
      <c r="I48" s="169"/>
      <c r="J48" s="169"/>
      <c r="K48" s="169"/>
      <c r="L48" s="169"/>
      <c r="M48" s="169"/>
      <c r="N48" s="169"/>
      <c r="O48" s="368"/>
    </row>
    <row r="49" spans="1:15" ht="15" thickBot="1" x14ac:dyDescent="0.4">
      <c r="A49" s="169"/>
      <c r="B49" s="169"/>
      <c r="C49" s="373" t="s">
        <v>1665</v>
      </c>
      <c r="D49" s="372" t="s">
        <v>1664</v>
      </c>
      <c r="E49" s="372" t="s">
        <v>1663</v>
      </c>
      <c r="F49" s="372" t="s">
        <v>1662</v>
      </c>
      <c r="G49" s="372" t="s">
        <v>1661</v>
      </c>
      <c r="H49" s="372" t="s">
        <v>1660</v>
      </c>
      <c r="I49" s="372" t="s">
        <v>1659</v>
      </c>
      <c r="J49" s="372" t="s">
        <v>1658</v>
      </c>
      <c r="K49" s="372" t="s">
        <v>1657</v>
      </c>
      <c r="L49" s="372" t="s">
        <v>1656</v>
      </c>
      <c r="M49" s="169"/>
      <c r="N49" s="169"/>
      <c r="O49" s="368"/>
    </row>
    <row r="50" spans="1:15" x14ac:dyDescent="0.35">
      <c r="A50" s="169"/>
      <c r="B50" s="169"/>
      <c r="C50" s="371" t="s">
        <v>1399</v>
      </c>
      <c r="D50" s="331" t="s">
        <v>1399</v>
      </c>
      <c r="E50" s="331" t="s">
        <v>1399</v>
      </c>
      <c r="F50" s="331" t="s">
        <v>1399</v>
      </c>
      <c r="G50" s="370">
        <v>1000000</v>
      </c>
      <c r="H50" s="331" t="s">
        <v>1399</v>
      </c>
      <c r="I50" s="331" t="s">
        <v>1399</v>
      </c>
      <c r="J50" s="331" t="s">
        <v>1399</v>
      </c>
      <c r="K50" s="331" t="s">
        <v>1399</v>
      </c>
      <c r="L50" s="331" t="s">
        <v>1399</v>
      </c>
      <c r="M50" s="169"/>
      <c r="N50" s="169"/>
      <c r="O50" s="368"/>
    </row>
    <row r="51" spans="1:15" x14ac:dyDescent="0.35">
      <c r="A51" s="169"/>
      <c r="B51" s="169"/>
      <c r="C51" s="369"/>
      <c r="D51" s="169"/>
      <c r="E51" s="169"/>
      <c r="F51" s="169"/>
      <c r="G51" s="169"/>
      <c r="H51" s="169"/>
      <c r="I51" s="169"/>
      <c r="J51" s="169"/>
      <c r="K51" s="169"/>
      <c r="L51" s="169"/>
      <c r="M51" s="169"/>
      <c r="N51" s="169"/>
      <c r="O51" s="368"/>
    </row>
    <row r="52" spans="1:15" ht="15" thickBot="1" x14ac:dyDescent="0.4">
      <c r="A52" s="169"/>
      <c r="B52" s="366"/>
      <c r="C52" s="367"/>
      <c r="D52" s="366"/>
      <c r="E52" s="366"/>
      <c r="F52" s="366"/>
      <c r="G52" s="366"/>
      <c r="H52" s="366"/>
      <c r="I52" s="366"/>
      <c r="J52" s="366"/>
      <c r="K52" s="366"/>
      <c r="L52" s="366"/>
      <c r="M52" s="366"/>
      <c r="N52" s="366"/>
      <c r="O52" s="365"/>
    </row>
    <row r="53" spans="1:15" x14ac:dyDescent="0.35">
      <c r="A53" s="169"/>
      <c r="B53" s="169"/>
      <c r="C53" s="169"/>
      <c r="D53" s="169"/>
      <c r="E53" s="169"/>
      <c r="F53" s="169"/>
      <c r="G53" s="169"/>
      <c r="H53" s="169"/>
      <c r="I53" s="169"/>
      <c r="J53" s="169"/>
      <c r="K53" s="169"/>
      <c r="L53" s="169"/>
      <c r="M53" s="169"/>
      <c r="N53" s="169"/>
      <c r="O53" s="169"/>
    </row>
    <row r="54" spans="1:15" x14ac:dyDescent="0.35">
      <c r="A54" s="169"/>
      <c r="B54" s="169"/>
      <c r="C54" s="169"/>
      <c r="D54" s="169"/>
      <c r="E54" s="169"/>
      <c r="F54" s="169"/>
      <c r="G54" s="169"/>
      <c r="H54" s="169"/>
      <c r="I54" s="169"/>
      <c r="J54" s="169"/>
      <c r="K54" s="169"/>
      <c r="L54" s="169"/>
      <c r="M54" s="169"/>
      <c r="N54" s="169"/>
      <c r="O54" s="169"/>
    </row>
    <row r="55" spans="1:15" x14ac:dyDescent="0.35">
      <c r="A55" s="169"/>
      <c r="B55" s="169"/>
      <c r="C55" s="169"/>
      <c r="D55" s="169"/>
      <c r="E55" s="169"/>
      <c r="F55" s="169"/>
      <c r="G55" s="169"/>
      <c r="H55" s="169"/>
      <c r="I55" s="169"/>
      <c r="J55" s="169"/>
      <c r="K55" s="169"/>
      <c r="L55" s="169"/>
      <c r="M55" s="169"/>
      <c r="N55" s="169"/>
      <c r="O55" s="189" t="s">
        <v>1398</v>
      </c>
    </row>
    <row r="56" spans="1:15" x14ac:dyDescent="0.35">
      <c r="A56" s="169"/>
      <c r="B56" s="169"/>
      <c r="C56" s="169"/>
      <c r="D56" s="169"/>
      <c r="E56" s="169"/>
      <c r="F56" s="169"/>
      <c r="G56" s="169"/>
      <c r="H56" s="169"/>
      <c r="I56" s="169"/>
      <c r="J56" s="169"/>
      <c r="K56" s="169"/>
      <c r="L56" s="169"/>
      <c r="M56" s="169"/>
      <c r="N56" s="169"/>
      <c r="O56" s="169"/>
    </row>
    <row r="57" spans="1:15" x14ac:dyDescent="0.35">
      <c r="A57" s="169"/>
      <c r="B57" s="169"/>
      <c r="C57" s="169"/>
      <c r="D57" s="169"/>
      <c r="E57" s="169"/>
      <c r="F57" s="169"/>
      <c r="G57" s="169"/>
      <c r="H57" s="169"/>
      <c r="I57" s="169"/>
      <c r="J57" s="169"/>
      <c r="K57" s="169"/>
      <c r="L57" s="169"/>
      <c r="M57" s="169"/>
      <c r="N57" s="169"/>
      <c r="O57" s="169"/>
    </row>
    <row r="58" spans="1:15" x14ac:dyDescent="0.35">
      <c r="A58" s="169"/>
      <c r="B58" s="169"/>
      <c r="C58" s="169"/>
      <c r="D58" s="169"/>
      <c r="E58" s="169"/>
      <c r="F58" s="169"/>
      <c r="G58" s="169"/>
      <c r="H58" s="169"/>
      <c r="I58" s="169"/>
      <c r="J58" s="169"/>
      <c r="K58" s="169"/>
      <c r="L58" s="169"/>
      <c r="M58" s="169"/>
      <c r="N58" s="169"/>
      <c r="O58" s="169"/>
    </row>
    <row r="59" spans="1:15" x14ac:dyDescent="0.3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74"/>
  <sheetViews>
    <sheetView zoomScale="85" zoomScaleNormal="85" workbookViewId="0"/>
  </sheetViews>
  <sheetFormatPr defaultColWidth="9.1796875" defaultRowHeight="14.5" x14ac:dyDescent="0.35"/>
  <cols>
    <col min="1" max="1" width="4.7265625" style="169" customWidth="1"/>
    <col min="2" max="2" width="71.1796875" style="169" customWidth="1"/>
    <col min="3" max="3" width="68.1796875" style="169" customWidth="1"/>
    <col min="4" max="4" width="80.26953125" style="169" customWidth="1"/>
    <col min="5" max="16384" width="9.1796875" style="169"/>
  </cols>
  <sheetData>
    <row r="1" spans="2:4" s="383" customFormat="1" x14ac:dyDescent="0.35"/>
    <row r="2" spans="2:4" s="383" customFormat="1" x14ac:dyDescent="0.35"/>
    <row r="3" spans="2:4" s="383" customFormat="1" x14ac:dyDescent="0.35"/>
    <row r="4" spans="2:4" s="383" customFormat="1" x14ac:dyDescent="0.35"/>
    <row r="5" spans="2:4" s="383" customFormat="1" x14ac:dyDescent="0.35"/>
    <row r="6" spans="2:4" s="383" customFormat="1" ht="16" thickBot="1" x14ac:dyDescent="0.4">
      <c r="B6" s="429" t="s">
        <v>1752</v>
      </c>
    </row>
    <row r="7" spans="2:4" s="383" customFormat="1" ht="15" thickBot="1" x14ac:dyDescent="0.4">
      <c r="B7" s="387" t="s">
        <v>1325</v>
      </c>
      <c r="C7" s="562" t="s">
        <v>1654</v>
      </c>
      <c r="D7" s="563"/>
    </row>
    <row r="8" spans="2:4" s="383" customFormat="1" ht="15" thickBot="1" x14ac:dyDescent="0.4">
      <c r="B8" s="391" t="s">
        <v>1751</v>
      </c>
      <c r="C8" s="564"/>
      <c r="D8" s="565"/>
    </row>
    <row r="9" spans="2:4" s="383" customFormat="1" x14ac:dyDescent="0.35">
      <c r="B9" s="428" t="s">
        <v>1429</v>
      </c>
      <c r="C9" s="566" t="s">
        <v>1750</v>
      </c>
      <c r="D9" s="567"/>
    </row>
    <row r="10" spans="2:4" s="383" customFormat="1" x14ac:dyDescent="0.35">
      <c r="B10" s="425" t="s">
        <v>1428</v>
      </c>
      <c r="C10" s="558" t="s">
        <v>1749</v>
      </c>
      <c r="D10" s="559"/>
    </row>
    <row r="11" spans="2:4" s="383" customFormat="1" x14ac:dyDescent="0.35">
      <c r="B11" s="425" t="s">
        <v>1426</v>
      </c>
      <c r="C11" s="558" t="s">
        <v>1748</v>
      </c>
      <c r="D11" s="559"/>
    </row>
    <row r="12" spans="2:4" s="383" customFormat="1" x14ac:dyDescent="0.35">
      <c r="B12" s="425" t="s">
        <v>1425</v>
      </c>
      <c r="C12" s="558" t="s">
        <v>1747</v>
      </c>
      <c r="D12" s="559"/>
    </row>
    <row r="13" spans="2:4" s="383" customFormat="1" x14ac:dyDescent="0.35">
      <c r="B13" s="425" t="s">
        <v>1424</v>
      </c>
      <c r="C13" s="558" t="s">
        <v>1746</v>
      </c>
      <c r="D13" s="559"/>
    </row>
    <row r="14" spans="2:4" s="383" customFormat="1" x14ac:dyDescent="0.35">
      <c r="B14" s="425" t="s">
        <v>1423</v>
      </c>
      <c r="C14" s="558" t="s">
        <v>1745</v>
      </c>
      <c r="D14" s="559"/>
    </row>
    <row r="15" spans="2:4" s="383" customFormat="1" x14ac:dyDescent="0.35">
      <c r="B15" s="425" t="s">
        <v>1422</v>
      </c>
      <c r="C15" s="568" t="s">
        <v>1744</v>
      </c>
      <c r="D15" s="569"/>
    </row>
    <row r="16" spans="2:4" s="383" customFormat="1" x14ac:dyDescent="0.35">
      <c r="B16" s="425" t="s">
        <v>1421</v>
      </c>
      <c r="C16" s="558" t="s">
        <v>1743</v>
      </c>
      <c r="D16" s="559"/>
    </row>
    <row r="17" spans="2:4" s="383" customFormat="1" x14ac:dyDescent="0.35">
      <c r="B17" s="427" t="s">
        <v>1420</v>
      </c>
      <c r="C17" s="558" t="s">
        <v>1742</v>
      </c>
      <c r="D17" s="559"/>
    </row>
    <row r="18" spans="2:4" s="383" customFormat="1" ht="30" customHeight="1" x14ac:dyDescent="0.35">
      <c r="B18" s="425" t="s">
        <v>1419</v>
      </c>
      <c r="C18" s="560" t="s">
        <v>1741</v>
      </c>
      <c r="D18" s="561"/>
    </row>
    <row r="19" spans="2:4" s="383" customFormat="1" x14ac:dyDescent="0.35">
      <c r="B19" s="426" t="s">
        <v>1417</v>
      </c>
      <c r="C19" s="558" t="s">
        <v>1740</v>
      </c>
      <c r="D19" s="559"/>
    </row>
    <row r="20" spans="2:4" s="383" customFormat="1" x14ac:dyDescent="0.35">
      <c r="B20" s="425" t="s">
        <v>1415</v>
      </c>
      <c r="C20" s="558" t="s">
        <v>1739</v>
      </c>
      <c r="D20" s="559"/>
    </row>
    <row r="21" spans="2:4" s="383" customFormat="1" x14ac:dyDescent="0.35">
      <c r="B21" s="425" t="s">
        <v>1401</v>
      </c>
      <c r="C21" s="558" t="s">
        <v>1738</v>
      </c>
      <c r="D21" s="559"/>
    </row>
    <row r="22" spans="2:4" s="383" customFormat="1" ht="29.5" thickBot="1" x14ac:dyDescent="0.4">
      <c r="B22" s="424" t="s">
        <v>1400</v>
      </c>
      <c r="C22" s="576" t="s">
        <v>1737</v>
      </c>
      <c r="D22" s="577"/>
    </row>
    <row r="23" spans="2:4" s="383" customFormat="1" ht="15" thickBot="1" x14ac:dyDescent="0.4">
      <c r="B23" s="423"/>
      <c r="C23" s="422"/>
      <c r="D23" s="421"/>
    </row>
    <row r="24" spans="2:4" s="383" customFormat="1" ht="15" thickBot="1" x14ac:dyDescent="0.4">
      <c r="B24" s="387" t="s">
        <v>1325</v>
      </c>
      <c r="C24" s="578" t="s">
        <v>1654</v>
      </c>
      <c r="D24" s="579"/>
    </row>
    <row r="25" spans="2:4" s="383" customFormat="1" ht="15" thickBot="1" x14ac:dyDescent="0.4">
      <c r="B25" s="391" t="s">
        <v>1736</v>
      </c>
      <c r="C25" s="580"/>
      <c r="D25" s="581"/>
    </row>
    <row r="26" spans="2:4" s="383" customFormat="1" x14ac:dyDescent="0.35">
      <c r="B26" s="420" t="s">
        <v>1527</v>
      </c>
      <c r="C26" s="582" t="s">
        <v>1735</v>
      </c>
      <c r="D26" s="583"/>
    </row>
    <row r="27" spans="2:4" s="383" customFormat="1" x14ac:dyDescent="0.35">
      <c r="B27" s="419" t="s">
        <v>1526</v>
      </c>
      <c r="C27" s="570" t="s">
        <v>1734</v>
      </c>
      <c r="D27" s="571"/>
    </row>
    <row r="28" spans="2:4" s="383" customFormat="1" x14ac:dyDescent="0.35">
      <c r="B28" s="419" t="s">
        <v>1733</v>
      </c>
      <c r="C28" s="560" t="s">
        <v>1732</v>
      </c>
      <c r="D28" s="561"/>
    </row>
    <row r="29" spans="2:4" s="383" customFormat="1" x14ac:dyDescent="0.35">
      <c r="B29" s="419" t="s">
        <v>1731</v>
      </c>
      <c r="C29" s="558" t="s">
        <v>1730</v>
      </c>
      <c r="D29" s="559"/>
    </row>
    <row r="30" spans="2:4" s="383" customFormat="1" x14ac:dyDescent="0.35">
      <c r="B30" s="419" t="s">
        <v>1520</v>
      </c>
      <c r="C30" s="570" t="s">
        <v>1729</v>
      </c>
      <c r="D30" s="571"/>
    </row>
    <row r="31" spans="2:4" s="383" customFormat="1" x14ac:dyDescent="0.35">
      <c r="B31" s="419" t="s">
        <v>1519</v>
      </c>
      <c r="C31" s="570" t="s">
        <v>1728</v>
      </c>
      <c r="D31" s="571"/>
    </row>
    <row r="32" spans="2:4" s="383" customFormat="1" ht="15" thickBot="1" x14ac:dyDescent="0.4">
      <c r="B32" s="418" t="s">
        <v>1727</v>
      </c>
      <c r="C32" s="572" t="s">
        <v>1726</v>
      </c>
      <c r="D32" s="573"/>
    </row>
    <row r="33" spans="1:4" s="383" customFormat="1" ht="15" thickBot="1" x14ac:dyDescent="0.4">
      <c r="B33" s="417"/>
      <c r="C33" s="416"/>
      <c r="D33" s="388"/>
    </row>
    <row r="34" spans="1:4" s="383" customFormat="1" ht="15" thickBot="1" x14ac:dyDescent="0.4">
      <c r="A34" s="386"/>
      <c r="B34" s="387" t="s">
        <v>1325</v>
      </c>
      <c r="C34" s="415" t="s">
        <v>1654</v>
      </c>
      <c r="D34" s="414" t="s">
        <v>1725</v>
      </c>
    </row>
    <row r="35" spans="1:4" s="383" customFormat="1" ht="15" thickBot="1" x14ac:dyDescent="0.4">
      <c r="A35" s="386"/>
      <c r="B35" s="391" t="s">
        <v>1724</v>
      </c>
      <c r="C35" s="413"/>
      <c r="D35" s="412" t="s">
        <v>1723</v>
      </c>
    </row>
    <row r="36" spans="1:4" s="383" customFormat="1" ht="90.75" customHeight="1" x14ac:dyDescent="0.35">
      <c r="A36" s="386"/>
      <c r="B36" s="411" t="s">
        <v>1445</v>
      </c>
      <c r="C36" s="410" t="s">
        <v>1722</v>
      </c>
      <c r="D36" s="409"/>
    </row>
    <row r="37" spans="1:4" s="383" customFormat="1" ht="285" customHeight="1" thickBot="1" x14ac:dyDescent="0.4">
      <c r="A37" s="386"/>
      <c r="B37" s="404" t="s">
        <v>1444</v>
      </c>
      <c r="C37" s="408" t="s">
        <v>1721</v>
      </c>
      <c r="D37" s="407"/>
    </row>
    <row r="38" spans="1:4" s="383" customFormat="1" ht="15" thickBot="1" x14ac:dyDescent="0.4">
      <c r="B38" s="406"/>
      <c r="C38" s="388"/>
      <c r="D38" s="388"/>
    </row>
    <row r="39" spans="1:4" s="383" customFormat="1" ht="15" thickBot="1" x14ac:dyDescent="0.4">
      <c r="B39" s="387" t="s">
        <v>1325</v>
      </c>
      <c r="C39" s="562" t="s">
        <v>1654</v>
      </c>
      <c r="D39" s="563"/>
    </row>
    <row r="40" spans="1:4" s="383" customFormat="1" ht="15" thickBot="1" x14ac:dyDescent="0.4">
      <c r="B40" s="391" t="s">
        <v>1720</v>
      </c>
      <c r="C40" s="564"/>
      <c r="D40" s="565"/>
    </row>
    <row r="41" spans="1:4" s="383" customFormat="1" ht="75" customHeight="1" x14ac:dyDescent="0.35">
      <c r="B41" s="405" t="s">
        <v>1438</v>
      </c>
      <c r="C41" s="584" t="s">
        <v>1719</v>
      </c>
      <c r="D41" s="585"/>
    </row>
    <row r="42" spans="1:4" s="383" customFormat="1" ht="32.25" customHeight="1" x14ac:dyDescent="0.35">
      <c r="B42" s="400" t="s">
        <v>1437</v>
      </c>
      <c r="C42" s="574" t="s">
        <v>1718</v>
      </c>
      <c r="D42" s="575"/>
    </row>
    <row r="43" spans="1:4" s="383" customFormat="1" ht="15" thickBot="1" x14ac:dyDescent="0.4">
      <c r="B43" s="404" t="s">
        <v>1436</v>
      </c>
      <c r="C43" s="586" t="s">
        <v>1717</v>
      </c>
      <c r="D43" s="587"/>
    </row>
    <row r="44" spans="1:4" s="383" customFormat="1" ht="15" thickBot="1" x14ac:dyDescent="0.4">
      <c r="B44" s="389"/>
      <c r="C44" s="403"/>
      <c r="D44" s="388"/>
    </row>
    <row r="45" spans="1:4" s="383" customFormat="1" ht="15" thickBot="1" x14ac:dyDescent="0.4">
      <c r="B45" s="387" t="s">
        <v>1325</v>
      </c>
      <c r="C45" s="562" t="s">
        <v>1654</v>
      </c>
      <c r="D45" s="563"/>
    </row>
    <row r="46" spans="1:4" s="383" customFormat="1" ht="15" thickBot="1" x14ac:dyDescent="0.4">
      <c r="B46" s="391" t="s">
        <v>1716</v>
      </c>
      <c r="C46" s="588"/>
      <c r="D46" s="589"/>
    </row>
    <row r="47" spans="1:4" s="383" customFormat="1" x14ac:dyDescent="0.35">
      <c r="B47" s="402" t="s">
        <v>1544</v>
      </c>
      <c r="C47" s="590" t="s">
        <v>1715</v>
      </c>
      <c r="D47" s="591"/>
    </row>
    <row r="48" spans="1:4" s="383" customFormat="1" x14ac:dyDescent="0.35">
      <c r="B48" s="401" t="s">
        <v>1543</v>
      </c>
      <c r="C48" s="574" t="s">
        <v>1714</v>
      </c>
      <c r="D48" s="575"/>
    </row>
    <row r="49" spans="2:4" s="383" customFormat="1" x14ac:dyDescent="0.35">
      <c r="B49" s="400" t="s">
        <v>1542</v>
      </c>
      <c r="C49" s="590" t="s">
        <v>1713</v>
      </c>
      <c r="D49" s="591"/>
    </row>
    <row r="50" spans="2:4" s="383" customFormat="1" x14ac:dyDescent="0.35">
      <c r="B50" s="400" t="s">
        <v>1541</v>
      </c>
      <c r="C50" s="574" t="s">
        <v>1712</v>
      </c>
      <c r="D50" s="575"/>
    </row>
    <row r="51" spans="2:4" s="383" customFormat="1" x14ac:dyDescent="0.35">
      <c r="B51" s="400" t="s">
        <v>1540</v>
      </c>
      <c r="C51" s="574" t="s">
        <v>1711</v>
      </c>
      <c r="D51" s="575"/>
    </row>
    <row r="52" spans="2:4" s="383" customFormat="1" x14ac:dyDescent="0.35">
      <c r="B52" s="400" t="s">
        <v>1539</v>
      </c>
      <c r="C52" s="574" t="s">
        <v>1710</v>
      </c>
      <c r="D52" s="575"/>
    </row>
    <row r="53" spans="2:4" s="383" customFormat="1" x14ac:dyDescent="0.35">
      <c r="B53" s="400" t="s">
        <v>1538</v>
      </c>
      <c r="C53" s="574" t="s">
        <v>1709</v>
      </c>
      <c r="D53" s="575"/>
    </row>
    <row r="54" spans="2:4" s="383" customFormat="1" x14ac:dyDescent="0.35">
      <c r="B54" s="400" t="s">
        <v>885</v>
      </c>
      <c r="C54" s="574" t="s">
        <v>1708</v>
      </c>
      <c r="D54" s="575"/>
    </row>
    <row r="55" spans="2:4" s="383" customFormat="1" x14ac:dyDescent="0.35">
      <c r="B55" s="400" t="s">
        <v>1537</v>
      </c>
      <c r="C55" s="574" t="s">
        <v>1707</v>
      </c>
      <c r="D55" s="575"/>
    </row>
    <row r="56" spans="2:4" s="383" customFormat="1" ht="15" thickBot="1" x14ac:dyDescent="0.4">
      <c r="B56" s="392" t="s">
        <v>96</v>
      </c>
      <c r="C56" s="586" t="s">
        <v>1706</v>
      </c>
      <c r="D56" s="587"/>
    </row>
    <row r="57" spans="2:4" s="383" customFormat="1" ht="15" thickBot="1" x14ac:dyDescent="0.4"/>
    <row r="58" spans="2:4" s="383" customFormat="1" ht="15" thickBot="1" x14ac:dyDescent="0.4">
      <c r="B58" s="399" t="s">
        <v>1325</v>
      </c>
      <c r="C58" s="398" t="s">
        <v>1654</v>
      </c>
      <c r="D58" s="397"/>
    </row>
    <row r="59" spans="2:4" s="383" customFormat="1" ht="15" thickBot="1" x14ac:dyDescent="0.4">
      <c r="B59" s="387" t="s">
        <v>1705</v>
      </c>
      <c r="C59" s="396"/>
      <c r="D59" s="395"/>
    </row>
    <row r="60" spans="2:4" s="383" customFormat="1" x14ac:dyDescent="0.35">
      <c r="B60" s="394" t="s">
        <v>1586</v>
      </c>
      <c r="C60" s="584" t="s">
        <v>1704</v>
      </c>
      <c r="D60" s="585"/>
    </row>
    <row r="61" spans="2:4" s="383" customFormat="1" x14ac:dyDescent="0.35">
      <c r="B61" s="393" t="s">
        <v>1703</v>
      </c>
      <c r="C61" s="594" t="s">
        <v>1702</v>
      </c>
      <c r="D61" s="595"/>
    </row>
    <row r="62" spans="2:4" s="383" customFormat="1" x14ac:dyDescent="0.35">
      <c r="B62" s="393" t="s">
        <v>1701</v>
      </c>
      <c r="C62" s="574" t="s">
        <v>1700</v>
      </c>
      <c r="D62" s="575"/>
    </row>
    <row r="63" spans="2:4" s="383" customFormat="1" ht="15" customHeight="1" x14ac:dyDescent="0.35">
      <c r="B63" s="393" t="s">
        <v>1579</v>
      </c>
      <c r="C63" s="574" t="s">
        <v>1699</v>
      </c>
      <c r="D63" s="575"/>
    </row>
    <row r="64" spans="2:4" s="383" customFormat="1" ht="15" customHeight="1" x14ac:dyDescent="0.35">
      <c r="B64" s="393" t="s">
        <v>1578</v>
      </c>
      <c r="C64" s="574" t="s">
        <v>1698</v>
      </c>
      <c r="D64" s="575"/>
    </row>
    <row r="65" spans="1:4" s="383" customFormat="1" x14ac:dyDescent="0.35">
      <c r="B65" s="393" t="s">
        <v>1577</v>
      </c>
      <c r="C65" s="574" t="s">
        <v>1697</v>
      </c>
      <c r="D65" s="575"/>
    </row>
    <row r="66" spans="1:4" s="383" customFormat="1" ht="15" thickBot="1" x14ac:dyDescent="0.4">
      <c r="B66" s="392" t="s">
        <v>96</v>
      </c>
      <c r="C66" s="586" t="s">
        <v>1696</v>
      </c>
      <c r="D66" s="587"/>
    </row>
    <row r="67" spans="1:4" s="383" customFormat="1" ht="15" thickBot="1" x14ac:dyDescent="0.4"/>
    <row r="68" spans="1:4" s="383" customFormat="1" ht="15" thickBot="1" x14ac:dyDescent="0.4">
      <c r="B68" s="387" t="s">
        <v>1325</v>
      </c>
      <c r="C68" s="562" t="s">
        <v>1654</v>
      </c>
      <c r="D68" s="563"/>
    </row>
    <row r="69" spans="1:4" s="383" customFormat="1" ht="15" thickBot="1" x14ac:dyDescent="0.4">
      <c r="B69" s="391" t="s">
        <v>1695</v>
      </c>
      <c r="C69" s="564"/>
      <c r="D69" s="565"/>
    </row>
    <row r="70" spans="1:4" s="383" customFormat="1" ht="15" thickBot="1" x14ac:dyDescent="0.4">
      <c r="B70" s="390" t="s">
        <v>1694</v>
      </c>
      <c r="C70" s="596" t="s">
        <v>1693</v>
      </c>
      <c r="D70" s="597"/>
    </row>
    <row r="71" spans="1:4" s="383" customFormat="1" ht="15" thickBot="1" x14ac:dyDescent="0.4">
      <c r="B71" s="389"/>
      <c r="C71" s="388"/>
      <c r="D71" s="388"/>
    </row>
    <row r="72" spans="1:4" s="383" customFormat="1" ht="15" thickBot="1" x14ac:dyDescent="0.4">
      <c r="A72" s="386"/>
      <c r="B72" s="387" t="s">
        <v>1692</v>
      </c>
      <c r="C72" s="592" t="s">
        <v>1691</v>
      </c>
      <c r="D72" s="593"/>
    </row>
    <row r="73" spans="1:4" s="383" customFormat="1" ht="29.5" thickBot="1" x14ac:dyDescent="0.4">
      <c r="A73" s="386"/>
      <c r="B73" s="385" t="s">
        <v>1690</v>
      </c>
      <c r="C73" s="384" t="s">
        <v>1689</v>
      </c>
      <c r="D73" s="384"/>
    </row>
    <row r="74" spans="1:4" x14ac:dyDescent="0.35">
      <c r="D74" s="189" t="s">
        <v>1398</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20:D20"/>
    <mergeCell ref="C21:D21"/>
    <mergeCell ref="C22:D22"/>
    <mergeCell ref="C24:D25"/>
    <mergeCell ref="C26:D26"/>
    <mergeCell ref="C32:D32"/>
    <mergeCell ref="C50:D50"/>
    <mergeCell ref="C51:D51"/>
    <mergeCell ref="C52:D52"/>
    <mergeCell ref="C53:D53"/>
    <mergeCell ref="C39:D40"/>
    <mergeCell ref="C27:D27"/>
    <mergeCell ref="C28:D28"/>
    <mergeCell ref="C29:D29"/>
    <mergeCell ref="C30:D30"/>
    <mergeCell ref="C31:D31"/>
    <mergeCell ref="C17:D17"/>
    <mergeCell ref="C18:D18"/>
    <mergeCell ref="C19:D19"/>
    <mergeCell ref="C7:D8"/>
    <mergeCell ref="C9:D9"/>
    <mergeCell ref="C10:D10"/>
    <mergeCell ref="C11:D11"/>
    <mergeCell ref="C12:D12"/>
    <mergeCell ref="C13:D13"/>
    <mergeCell ref="C14:D14"/>
    <mergeCell ref="C15:D15"/>
    <mergeCell ref="C16:D16"/>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42" t="s">
        <v>1255</v>
      </c>
      <c r="B1" s="142"/>
      <c r="C1" s="24"/>
      <c r="D1" s="24"/>
      <c r="E1" s="24"/>
      <c r="F1" s="149" t="s">
        <v>1298</v>
      </c>
      <c r="H1" s="24"/>
      <c r="I1" s="142"/>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176</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H6" s="24"/>
      <c r="L6" s="24"/>
      <c r="M6" s="24"/>
    </row>
    <row r="7" spans="1:13" x14ac:dyDescent="0.35">
      <c r="B7" s="33" t="s">
        <v>26</v>
      </c>
      <c r="H7" s="24"/>
      <c r="L7" s="24"/>
      <c r="M7" s="24"/>
    </row>
    <row r="8" spans="1:13" x14ac:dyDescent="0.35">
      <c r="B8" s="33" t="s">
        <v>27</v>
      </c>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105" t="s">
        <v>538</v>
      </c>
      <c r="E14" s="32"/>
      <c r="F14" s="32"/>
      <c r="H14" s="24"/>
      <c r="L14" s="24"/>
      <c r="M14" s="24"/>
    </row>
    <row r="15" spans="1:13" x14ac:dyDescent="0.35">
      <c r="A15" s="26" t="s">
        <v>35</v>
      </c>
      <c r="B15" s="40" t="s">
        <v>36</v>
      </c>
      <c r="C15" s="105" t="s">
        <v>1305</v>
      </c>
      <c r="E15" s="32"/>
      <c r="F15" s="32"/>
      <c r="H15" s="24"/>
      <c r="L15" s="24"/>
      <c r="M15" s="24"/>
    </row>
    <row r="16" spans="1:13" x14ac:dyDescent="0.35">
      <c r="A16" s="26" t="s">
        <v>37</v>
      </c>
      <c r="B16" s="40" t="s">
        <v>38</v>
      </c>
      <c r="C16" s="167" t="s">
        <v>1306</v>
      </c>
      <c r="E16" s="32"/>
      <c r="F16" s="32"/>
      <c r="H16" s="24"/>
      <c r="L16" s="24"/>
      <c r="M16" s="24"/>
    </row>
    <row r="17" spans="1:13" x14ac:dyDescent="0.35">
      <c r="A17" s="26" t="s">
        <v>39</v>
      </c>
      <c r="B17" s="40" t="s">
        <v>40</v>
      </c>
      <c r="C17" s="168">
        <v>44012</v>
      </c>
      <c r="E17" s="32"/>
      <c r="F17" s="32"/>
      <c r="H17" s="24"/>
      <c r="L17" s="24"/>
      <c r="M17" s="24"/>
    </row>
    <row r="18" spans="1:13" outlineLevel="1" x14ac:dyDescent="0.35">
      <c r="A18" s="26" t="s">
        <v>41</v>
      </c>
      <c r="B18" s="41" t="s">
        <v>42</v>
      </c>
      <c r="E18" s="32"/>
      <c r="F18" s="32"/>
      <c r="H18" s="24"/>
      <c r="L18" s="24"/>
      <c r="M18" s="24"/>
    </row>
    <row r="19" spans="1:13" outlineLevel="1" x14ac:dyDescent="0.35">
      <c r="A19" s="26" t="s">
        <v>43</v>
      </c>
      <c r="B19" s="41" t="s">
        <v>44</v>
      </c>
      <c r="E19" s="32"/>
      <c r="F19" s="32"/>
      <c r="H19" s="24"/>
      <c r="L19" s="24"/>
      <c r="M19" s="24"/>
    </row>
    <row r="20" spans="1:13" outlineLevel="1" x14ac:dyDescent="0.35">
      <c r="A20" s="26" t="s">
        <v>45</v>
      </c>
      <c r="B20" s="41"/>
      <c r="E20" s="32"/>
      <c r="F20" s="32"/>
      <c r="H20" s="24"/>
      <c r="L20" s="24"/>
      <c r="M20" s="24"/>
    </row>
    <row r="21" spans="1:13" outlineLevel="1" x14ac:dyDescent="0.35">
      <c r="A21" s="26" t="s">
        <v>46</v>
      </c>
      <c r="B21" s="41"/>
      <c r="E21" s="32"/>
      <c r="F21" s="32"/>
      <c r="H21" s="24"/>
      <c r="L21" s="24"/>
      <c r="M21" s="24"/>
    </row>
    <row r="22" spans="1:13" outlineLevel="1" x14ac:dyDescent="0.35">
      <c r="A22" s="26" t="s">
        <v>47</v>
      </c>
      <c r="B22" s="41"/>
      <c r="E22" s="32"/>
      <c r="F22" s="32"/>
      <c r="H22" s="24"/>
      <c r="L22" s="24"/>
      <c r="M22" s="24"/>
    </row>
    <row r="23" spans="1:13" outlineLevel="1" x14ac:dyDescent="0.35">
      <c r="A23" s="26" t="s">
        <v>48</v>
      </c>
      <c r="B23" s="41"/>
      <c r="E23" s="32"/>
      <c r="F23" s="32"/>
      <c r="H23" s="24"/>
      <c r="L23" s="24"/>
      <c r="M23" s="24"/>
    </row>
    <row r="24" spans="1:13" outlineLevel="1" x14ac:dyDescent="0.35">
      <c r="A24" s="26" t="s">
        <v>49</v>
      </c>
      <c r="B24" s="41"/>
      <c r="E24" s="32"/>
      <c r="F24" s="32"/>
      <c r="H24" s="24"/>
      <c r="L24" s="24"/>
      <c r="M24" s="24"/>
    </row>
    <row r="25" spans="1:13" outlineLevel="1" x14ac:dyDescent="0.35">
      <c r="A25" s="26" t="s">
        <v>50</v>
      </c>
      <c r="B25" s="41"/>
      <c r="E25" s="32"/>
      <c r="F25" s="32"/>
      <c r="H25" s="24"/>
      <c r="L25" s="24"/>
      <c r="M25" s="24"/>
    </row>
    <row r="26" spans="1:13" ht="18.5" x14ac:dyDescent="0.35">
      <c r="A26" s="38"/>
      <c r="B26" s="37" t="s">
        <v>26</v>
      </c>
      <c r="C26" s="38"/>
      <c r="D26" s="38"/>
      <c r="E26" s="38"/>
      <c r="F26" s="38"/>
      <c r="G26" s="39"/>
      <c r="H26" s="24"/>
      <c r="L26" s="24"/>
      <c r="M26" s="24"/>
    </row>
    <row r="27" spans="1:13" x14ac:dyDescent="0.35">
      <c r="A27" s="26" t="s">
        <v>51</v>
      </c>
      <c r="B27" s="42" t="s">
        <v>52</v>
      </c>
      <c r="C27" s="105" t="s">
        <v>1307</v>
      </c>
      <c r="D27" s="43"/>
      <c r="E27" s="43"/>
      <c r="F27" s="43"/>
      <c r="H27" s="24"/>
      <c r="L27" s="24"/>
      <c r="M27" s="24"/>
    </row>
    <row r="28" spans="1:13" x14ac:dyDescent="0.35">
      <c r="A28" s="26" t="s">
        <v>53</v>
      </c>
      <c r="B28" s="42" t="s">
        <v>54</v>
      </c>
      <c r="C28" s="105" t="s">
        <v>1307</v>
      </c>
      <c r="D28" s="43"/>
      <c r="E28" s="43"/>
      <c r="F28" s="43"/>
      <c r="H28" s="24"/>
      <c r="L28" s="24"/>
      <c r="M28" s="24"/>
    </row>
    <row r="29" spans="1:13" ht="29" x14ac:dyDescent="0.35">
      <c r="A29" s="26" t="s">
        <v>55</v>
      </c>
      <c r="B29" s="42" t="s">
        <v>56</v>
      </c>
      <c r="C29" s="167" t="s">
        <v>1308</v>
      </c>
      <c r="E29" s="43"/>
      <c r="F29" s="43"/>
      <c r="H29" s="24"/>
      <c r="L29" s="24"/>
      <c r="M29" s="24"/>
    </row>
    <row r="30" spans="1:13" outlineLevel="1" x14ac:dyDescent="0.35">
      <c r="A30" s="26" t="s">
        <v>57</v>
      </c>
      <c r="B30" s="42"/>
      <c r="E30" s="43"/>
      <c r="F30" s="43"/>
      <c r="H30" s="24"/>
      <c r="L30" s="24"/>
      <c r="M30" s="24"/>
    </row>
    <row r="31" spans="1:13" outlineLevel="1" x14ac:dyDescent="0.35">
      <c r="A31" s="26" t="s">
        <v>58</v>
      </c>
      <c r="B31" s="42"/>
      <c r="E31" s="43"/>
      <c r="F31" s="43"/>
      <c r="H31" s="24"/>
      <c r="L31" s="24"/>
      <c r="M31" s="24"/>
    </row>
    <row r="32" spans="1:13" outlineLevel="1" x14ac:dyDescent="0.35">
      <c r="A32" s="26" t="s">
        <v>59</v>
      </c>
      <c r="B32" s="42"/>
      <c r="E32" s="43"/>
      <c r="F32" s="43"/>
      <c r="H32" s="24"/>
      <c r="L32" s="24"/>
      <c r="M32" s="24"/>
    </row>
    <row r="33" spans="1:14" outlineLevel="1" x14ac:dyDescent="0.35">
      <c r="A33" s="26" t="s">
        <v>60</v>
      </c>
      <c r="B33" s="42"/>
      <c r="E33" s="43"/>
      <c r="F33" s="43"/>
      <c r="H33" s="24"/>
      <c r="L33" s="24"/>
      <c r="M33" s="24"/>
    </row>
    <row r="34" spans="1:14" outlineLevel="1" x14ac:dyDescent="0.35">
      <c r="A34" s="26" t="s">
        <v>61</v>
      </c>
      <c r="B34" s="42"/>
      <c r="E34" s="43"/>
      <c r="F34" s="43"/>
      <c r="H34" s="24"/>
      <c r="L34" s="24"/>
      <c r="M34" s="24"/>
    </row>
    <row r="35" spans="1:14" outlineLevel="1" x14ac:dyDescent="0.35">
      <c r="A35" s="26" t="s">
        <v>62</v>
      </c>
      <c r="B35" s="44"/>
      <c r="E35" s="43"/>
      <c r="F35" s="43"/>
      <c r="H35" s="24"/>
      <c r="L35" s="24"/>
      <c r="M35" s="24"/>
    </row>
    <row r="36" spans="1:14" ht="18.5"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1128</v>
      </c>
      <c r="C38" s="445">
        <v>298293</v>
      </c>
      <c r="F38" s="43"/>
      <c r="H38" s="24"/>
      <c r="L38" s="24"/>
      <c r="M38" s="24"/>
    </row>
    <row r="39" spans="1:14" x14ac:dyDescent="0.35">
      <c r="A39" s="26" t="s">
        <v>65</v>
      </c>
      <c r="B39" s="43" t="s">
        <v>66</v>
      </c>
      <c r="C39" s="445">
        <v>277564</v>
      </c>
      <c r="F39" s="43"/>
      <c r="H39" s="24"/>
      <c r="L39" s="24"/>
      <c r="M39" s="24"/>
      <c r="N39" s="55"/>
    </row>
    <row r="40" spans="1:14" outlineLevel="1" x14ac:dyDescent="0.35">
      <c r="A40" s="26" t="s">
        <v>67</v>
      </c>
      <c r="B40" s="49" t="s">
        <v>68</v>
      </c>
      <c r="C40" s="145" t="s">
        <v>952</v>
      </c>
      <c r="F40" s="43"/>
      <c r="H40" s="24"/>
      <c r="L40" s="24"/>
      <c r="M40" s="24"/>
      <c r="N40" s="55"/>
    </row>
    <row r="41" spans="1:14" outlineLevel="1" x14ac:dyDescent="0.35">
      <c r="A41" s="26" t="s">
        <v>69</v>
      </c>
      <c r="B41" s="49" t="s">
        <v>70</v>
      </c>
      <c r="C41" s="145" t="s">
        <v>952</v>
      </c>
      <c r="F41" s="43"/>
      <c r="H41" s="24"/>
      <c r="L41" s="24"/>
      <c r="M41" s="24"/>
      <c r="N41" s="55"/>
    </row>
    <row r="42" spans="1:14" outlineLevel="1" x14ac:dyDescent="0.35">
      <c r="A42" s="26" t="s">
        <v>71</v>
      </c>
      <c r="B42" s="49"/>
      <c r="C42" s="145"/>
      <c r="F42" s="43"/>
      <c r="H42" s="24"/>
      <c r="L42" s="24"/>
      <c r="M42" s="24"/>
      <c r="N42" s="55"/>
    </row>
    <row r="43" spans="1:14" outlineLevel="1" x14ac:dyDescent="0.35">
      <c r="A43" s="55" t="s">
        <v>1302</v>
      </c>
      <c r="B43" s="43"/>
      <c r="F43" s="43"/>
      <c r="H43" s="24"/>
      <c r="L43" s="24"/>
      <c r="M43" s="24"/>
      <c r="N43" s="55"/>
    </row>
    <row r="44" spans="1:14" ht="15" customHeight="1" x14ac:dyDescent="0.35">
      <c r="A44" s="45"/>
      <c r="B44" s="46" t="s">
        <v>72</v>
      </c>
      <c r="C44" s="93" t="s">
        <v>1129</v>
      </c>
      <c r="D44" s="45" t="s">
        <v>73</v>
      </c>
      <c r="E44" s="47"/>
      <c r="F44" s="48" t="s">
        <v>74</v>
      </c>
      <c r="G44" s="48" t="s">
        <v>75</v>
      </c>
      <c r="H44" s="24"/>
      <c r="L44" s="24"/>
      <c r="M44" s="24"/>
      <c r="N44" s="55"/>
    </row>
    <row r="45" spans="1:14" x14ac:dyDescent="0.35">
      <c r="A45" s="26" t="s">
        <v>8</v>
      </c>
      <c r="B45" s="43" t="s">
        <v>76</v>
      </c>
      <c r="C45" s="141">
        <v>0.08</v>
      </c>
      <c r="D45" s="141">
        <f>IF(OR(C38="[For completion]",C39="[For completion]"),"Please complete G.3.1.1 and G.3.1.2",(C38/C39-1))</f>
        <v>7.4681875171131784E-2</v>
      </c>
      <c r="E45" s="141"/>
      <c r="F45" s="141">
        <v>0.08</v>
      </c>
      <c r="G45" s="26" t="s">
        <v>952</v>
      </c>
      <c r="H45" s="24"/>
      <c r="L45" s="24"/>
      <c r="M45" s="24"/>
      <c r="N45" s="55"/>
    </row>
    <row r="46" spans="1:14" outlineLevel="1" x14ac:dyDescent="0.35">
      <c r="A46" s="26" t="s">
        <v>77</v>
      </c>
      <c r="B46" s="41" t="s">
        <v>78</v>
      </c>
      <c r="C46" s="141"/>
      <c r="D46" s="141"/>
      <c r="E46" s="141"/>
      <c r="F46" s="141"/>
      <c r="G46" s="62"/>
      <c r="H46" s="24"/>
      <c r="L46" s="24"/>
      <c r="M46" s="24"/>
      <c r="N46" s="55"/>
    </row>
    <row r="47" spans="1:14" outlineLevel="1" x14ac:dyDescent="0.35">
      <c r="A47" s="26" t="s">
        <v>79</v>
      </c>
      <c r="B47" s="41" t="s">
        <v>80</v>
      </c>
      <c r="C47" s="141"/>
      <c r="D47" s="141"/>
      <c r="E47" s="141"/>
      <c r="F47" s="141"/>
      <c r="G47" s="62"/>
      <c r="H47" s="24"/>
      <c r="L47" s="24"/>
      <c r="M47" s="24"/>
      <c r="N47" s="55"/>
    </row>
    <row r="48" spans="1:14" outlineLevel="1" x14ac:dyDescent="0.35">
      <c r="A48" s="26" t="s">
        <v>81</v>
      </c>
      <c r="B48" s="41"/>
      <c r="C48" s="62"/>
      <c r="D48" s="62"/>
      <c r="E48" s="62"/>
      <c r="F48" s="62"/>
      <c r="G48" s="62"/>
      <c r="H48" s="24"/>
      <c r="L48" s="24"/>
      <c r="M48" s="24"/>
      <c r="N48" s="55"/>
    </row>
    <row r="49" spans="1:14" outlineLevel="1" x14ac:dyDescent="0.35">
      <c r="A49" s="26" t="s">
        <v>82</v>
      </c>
      <c r="B49" s="41"/>
      <c r="C49" s="62"/>
      <c r="D49" s="62"/>
      <c r="E49" s="62"/>
      <c r="F49" s="62"/>
      <c r="G49" s="62"/>
      <c r="H49" s="24"/>
      <c r="L49" s="24"/>
      <c r="M49" s="24"/>
      <c r="N49" s="55"/>
    </row>
    <row r="50" spans="1:14" outlineLevel="1" x14ac:dyDescent="0.35">
      <c r="A50" s="26" t="s">
        <v>83</v>
      </c>
      <c r="B50" s="41"/>
      <c r="C50" s="62"/>
      <c r="D50" s="62"/>
      <c r="E50" s="62"/>
      <c r="F50" s="62"/>
      <c r="G50" s="62"/>
      <c r="H50" s="24"/>
      <c r="L50" s="24"/>
      <c r="M50" s="24"/>
      <c r="N50" s="55"/>
    </row>
    <row r="51" spans="1:14" outlineLevel="1" x14ac:dyDescent="0.35">
      <c r="A51" s="26" t="s">
        <v>84</v>
      </c>
      <c r="B51" s="41"/>
      <c r="C51" s="62"/>
      <c r="D51" s="62"/>
      <c r="E51" s="62"/>
      <c r="F51" s="62"/>
      <c r="G51" s="62"/>
      <c r="H51" s="24"/>
      <c r="L51" s="24"/>
      <c r="M51" s="24"/>
      <c r="N51" s="55"/>
    </row>
    <row r="52" spans="1:14" ht="15" customHeight="1" x14ac:dyDescent="0.35">
      <c r="A52" s="45"/>
      <c r="B52" s="46" t="s">
        <v>85</v>
      </c>
      <c r="C52" s="45" t="s">
        <v>64</v>
      </c>
      <c r="D52" s="45"/>
      <c r="E52" s="47"/>
      <c r="F52" s="48" t="s">
        <v>86</v>
      </c>
      <c r="G52" s="48"/>
      <c r="H52" s="24"/>
      <c r="L52" s="24"/>
      <c r="M52" s="24"/>
      <c r="N52" s="55"/>
    </row>
    <row r="53" spans="1:14" x14ac:dyDescent="0.35">
      <c r="A53" s="26" t="s">
        <v>87</v>
      </c>
      <c r="B53" s="43" t="s">
        <v>88</v>
      </c>
      <c r="C53" s="445">
        <v>277564</v>
      </c>
      <c r="E53" s="50"/>
      <c r="F53" s="152">
        <f>IF($C$58=0,"",IF(C53="[for completion]","",C53/$C$58))</f>
        <v>0.93050480398532986</v>
      </c>
      <c r="G53" s="51"/>
      <c r="H53" s="24"/>
      <c r="L53" s="24"/>
      <c r="M53" s="24"/>
      <c r="N53" s="55"/>
    </row>
    <row r="54" spans="1:14" x14ac:dyDescent="0.35">
      <c r="A54" s="26" t="s">
        <v>89</v>
      </c>
      <c r="B54" s="43" t="s">
        <v>90</v>
      </c>
      <c r="C54" s="145"/>
      <c r="E54" s="50"/>
      <c r="F54" s="152">
        <f>IF($C$58=0,"",IF(C54="[for completion]","",C54/$C$58))</f>
        <v>0</v>
      </c>
      <c r="G54" s="51"/>
      <c r="H54" s="24"/>
      <c r="L54" s="24"/>
      <c r="M54" s="24"/>
      <c r="N54" s="55"/>
    </row>
    <row r="55" spans="1:14" x14ac:dyDescent="0.35">
      <c r="A55" s="26" t="s">
        <v>91</v>
      </c>
      <c r="B55" s="43" t="s">
        <v>92</v>
      </c>
      <c r="C55" s="145"/>
      <c r="E55" s="50"/>
      <c r="F55" s="160">
        <f t="shared" ref="F55:F56" si="0">IF($C$58=0,"",IF(C55="[for completion]","",C55/$C$58))</f>
        <v>0</v>
      </c>
      <c r="G55" s="51"/>
      <c r="H55" s="24"/>
      <c r="L55" s="24"/>
      <c r="M55" s="24"/>
      <c r="N55" s="55"/>
    </row>
    <row r="56" spans="1:14" x14ac:dyDescent="0.35">
      <c r="A56" s="26" t="s">
        <v>93</v>
      </c>
      <c r="B56" s="43" t="s">
        <v>94</v>
      </c>
      <c r="C56" s="445">
        <v>20730</v>
      </c>
      <c r="E56" s="50"/>
      <c r="F56" s="160">
        <f t="shared" si="0"/>
        <v>6.9495196014670094E-2</v>
      </c>
      <c r="G56" s="51"/>
      <c r="H56" s="24"/>
      <c r="L56" s="24"/>
      <c r="M56" s="24"/>
      <c r="N56" s="55"/>
    </row>
    <row r="57" spans="1:14" x14ac:dyDescent="0.35">
      <c r="A57" s="26" t="s">
        <v>95</v>
      </c>
      <c r="B57" s="26" t="s">
        <v>96</v>
      </c>
      <c r="C57" s="431"/>
      <c r="E57" s="50"/>
      <c r="F57" s="152">
        <f>IF($C$58=0,"",IF(C57="[for completion]","",C57/$C$58))</f>
        <v>0</v>
      </c>
      <c r="G57" s="51"/>
      <c r="H57" s="24"/>
      <c r="L57" s="24"/>
      <c r="M57" s="24"/>
      <c r="N57" s="55"/>
    </row>
    <row r="58" spans="1:14" x14ac:dyDescent="0.35">
      <c r="A58" s="26" t="s">
        <v>97</v>
      </c>
      <c r="B58" s="52" t="s">
        <v>98</v>
      </c>
      <c r="C58" s="50">
        <f>SUM(C53:C57)</f>
        <v>298294</v>
      </c>
      <c r="D58" s="50"/>
      <c r="E58" s="50"/>
      <c r="F58" s="153">
        <f>SUM(F53:F57)</f>
        <v>1</v>
      </c>
      <c r="G58" s="51"/>
      <c r="H58" s="24"/>
      <c r="L58" s="24"/>
      <c r="M58" s="24"/>
      <c r="N58" s="55"/>
    </row>
    <row r="59" spans="1:14" outlineLevel="1" x14ac:dyDescent="0.35">
      <c r="A59" s="26" t="s">
        <v>99</v>
      </c>
      <c r="B59" s="54" t="s">
        <v>100</v>
      </c>
      <c r="C59" s="145"/>
      <c r="E59" s="50"/>
      <c r="F59" s="152">
        <f t="shared" ref="F59:F64" si="1">IF($C$58=0,"",IF(C59="[for completion]","",C59/$C$58))</f>
        <v>0</v>
      </c>
      <c r="G59" s="51"/>
      <c r="H59" s="24"/>
      <c r="L59" s="24"/>
      <c r="M59" s="24"/>
      <c r="N59" s="55"/>
    </row>
    <row r="60" spans="1:14" outlineLevel="1" x14ac:dyDescent="0.35">
      <c r="A60" s="26" t="s">
        <v>101</v>
      </c>
      <c r="B60" s="54" t="s">
        <v>100</v>
      </c>
      <c r="C60" s="145"/>
      <c r="E60" s="50"/>
      <c r="F60" s="152">
        <f t="shared" si="1"/>
        <v>0</v>
      </c>
      <c r="G60" s="51"/>
      <c r="H60" s="24"/>
      <c r="L60" s="24"/>
      <c r="M60" s="24"/>
      <c r="N60" s="55"/>
    </row>
    <row r="61" spans="1:14" outlineLevel="1" x14ac:dyDescent="0.35">
      <c r="A61" s="26" t="s">
        <v>102</v>
      </c>
      <c r="B61" s="54" t="s">
        <v>100</v>
      </c>
      <c r="C61" s="145"/>
      <c r="E61" s="50"/>
      <c r="F61" s="152">
        <f t="shared" si="1"/>
        <v>0</v>
      </c>
      <c r="G61" s="51"/>
      <c r="H61" s="24"/>
      <c r="L61" s="24"/>
      <c r="M61" s="24"/>
      <c r="N61" s="55"/>
    </row>
    <row r="62" spans="1:14" outlineLevel="1" x14ac:dyDescent="0.35">
      <c r="A62" s="26" t="s">
        <v>103</v>
      </c>
      <c r="B62" s="54" t="s">
        <v>100</v>
      </c>
      <c r="C62" s="145"/>
      <c r="E62" s="50"/>
      <c r="F62" s="152">
        <f t="shared" si="1"/>
        <v>0</v>
      </c>
      <c r="G62" s="51"/>
      <c r="H62" s="24"/>
      <c r="L62" s="24"/>
      <c r="M62" s="24"/>
      <c r="N62" s="55"/>
    </row>
    <row r="63" spans="1:14" outlineLevel="1" x14ac:dyDescent="0.35">
      <c r="A63" s="26" t="s">
        <v>104</v>
      </c>
      <c r="B63" s="54" t="s">
        <v>100</v>
      </c>
      <c r="C63" s="145"/>
      <c r="E63" s="50"/>
      <c r="F63" s="152">
        <f t="shared" si="1"/>
        <v>0</v>
      </c>
      <c r="G63" s="51"/>
      <c r="H63" s="24"/>
      <c r="L63" s="24"/>
      <c r="M63" s="24"/>
      <c r="N63" s="55"/>
    </row>
    <row r="64" spans="1:14" outlineLevel="1" x14ac:dyDescent="0.35">
      <c r="A64" s="26" t="s">
        <v>105</v>
      </c>
      <c r="B64" s="54" t="s">
        <v>100</v>
      </c>
      <c r="C64" s="147"/>
      <c r="D64" s="55"/>
      <c r="E64" s="55"/>
      <c r="F64" s="152">
        <f t="shared" si="1"/>
        <v>0</v>
      </c>
      <c r="G64" s="53"/>
      <c r="H64" s="24"/>
      <c r="L64" s="24"/>
      <c r="M64" s="24"/>
      <c r="N64" s="55"/>
    </row>
    <row r="65" spans="1:14" ht="15" customHeight="1" x14ac:dyDescent="0.35">
      <c r="A65" s="45"/>
      <c r="B65" s="46" t="s">
        <v>106</v>
      </c>
      <c r="C65" s="93" t="s">
        <v>1139</v>
      </c>
      <c r="D65" s="93" t="s">
        <v>1140</v>
      </c>
      <c r="E65" s="47"/>
      <c r="F65" s="48" t="s">
        <v>107</v>
      </c>
      <c r="G65" s="56" t="s">
        <v>108</v>
      </c>
      <c r="H65" s="24"/>
      <c r="L65" s="24"/>
      <c r="M65" s="24"/>
      <c r="N65" s="55"/>
    </row>
    <row r="66" spans="1:14" x14ac:dyDescent="0.35">
      <c r="A66" s="26" t="s">
        <v>109</v>
      </c>
      <c r="B66" s="43" t="s">
        <v>1188</v>
      </c>
      <c r="C66" s="445">
        <v>24</v>
      </c>
      <c r="D66" s="148" t="s">
        <v>952</v>
      </c>
      <c r="E66" s="40"/>
      <c r="F66" s="57"/>
      <c r="G66" s="58"/>
      <c r="H66" s="24"/>
      <c r="L66" s="24"/>
      <c r="M66" s="24"/>
      <c r="N66" s="55"/>
    </row>
    <row r="67" spans="1:14" x14ac:dyDescent="0.35">
      <c r="B67" s="43"/>
      <c r="C67" s="445"/>
      <c r="E67" s="40"/>
      <c r="F67" s="57"/>
      <c r="G67" s="58"/>
      <c r="H67" s="24"/>
      <c r="L67" s="24"/>
      <c r="M67" s="24"/>
      <c r="N67" s="55"/>
    </row>
    <row r="68" spans="1:14" x14ac:dyDescent="0.35">
      <c r="B68" s="43" t="s">
        <v>1134</v>
      </c>
      <c r="C68" s="446"/>
      <c r="D68" s="40"/>
      <c r="E68" s="40"/>
      <c r="F68" s="58"/>
      <c r="G68" s="58"/>
      <c r="H68" s="24"/>
      <c r="L68" s="24"/>
      <c r="M68" s="24"/>
      <c r="N68" s="55"/>
    </row>
    <row r="69" spans="1:14" x14ac:dyDescent="0.35">
      <c r="B69" s="43" t="s">
        <v>111</v>
      </c>
      <c r="C69" s="445"/>
      <c r="E69" s="40"/>
      <c r="F69" s="58"/>
      <c r="G69" s="58"/>
      <c r="H69" s="24"/>
      <c r="L69" s="24"/>
      <c r="M69" s="24"/>
      <c r="N69" s="55"/>
    </row>
    <row r="70" spans="1:14" x14ac:dyDescent="0.35">
      <c r="A70" s="26" t="s">
        <v>112</v>
      </c>
      <c r="B70" s="136" t="s">
        <v>1275</v>
      </c>
      <c r="C70" s="445">
        <v>10101</v>
      </c>
      <c r="D70" s="441" t="s">
        <v>952</v>
      </c>
      <c r="E70" s="22"/>
      <c r="F70" s="152">
        <f t="shared" ref="F70:F76" si="2">IF($C$77=0,"",IF(C70="[for completion]","",C70/$C$77))</f>
        <v>3.3862451599926249E-2</v>
      </c>
      <c r="G70" s="152" t="str">
        <f>IF($D$77=0,"",IF(D70="[Mark as ND1 if not relevant]","",D70/$D$77))</f>
        <v/>
      </c>
      <c r="H70" s="24"/>
      <c r="L70" s="24"/>
      <c r="M70" s="24"/>
      <c r="N70" s="55"/>
    </row>
    <row r="71" spans="1:14" x14ac:dyDescent="0.35">
      <c r="A71" s="26" t="s">
        <v>113</v>
      </c>
      <c r="B71" s="137" t="s">
        <v>1276</v>
      </c>
      <c r="C71" s="445">
        <v>4226</v>
      </c>
      <c r="D71" s="441" t="s">
        <v>952</v>
      </c>
      <c r="E71" s="22"/>
      <c r="F71" s="152">
        <f t="shared" si="2"/>
        <v>1.4167183492851036E-2</v>
      </c>
      <c r="G71" s="152" t="str">
        <f t="shared" ref="G71:G76" si="3">IF($D$77=0,"",IF(D71="[Mark as ND1 if not relevant]","",D71/$D$77))</f>
        <v/>
      </c>
      <c r="H71" s="24"/>
      <c r="L71" s="24"/>
      <c r="M71" s="24"/>
      <c r="N71" s="55"/>
    </row>
    <row r="72" spans="1:14" x14ac:dyDescent="0.35">
      <c r="A72" s="26" t="s">
        <v>114</v>
      </c>
      <c r="B72" s="136" t="s">
        <v>1277</v>
      </c>
      <c r="C72" s="445">
        <v>3518</v>
      </c>
      <c r="D72" s="441" t="s">
        <v>952</v>
      </c>
      <c r="E72" s="22"/>
      <c r="F72" s="152">
        <f t="shared" si="2"/>
        <v>1.1793694161819674E-2</v>
      </c>
      <c r="G72" s="152" t="str">
        <f t="shared" si="3"/>
        <v/>
      </c>
      <c r="H72" s="24"/>
      <c r="L72" s="24"/>
      <c r="M72" s="24"/>
      <c r="N72" s="55"/>
    </row>
    <row r="73" spans="1:14" x14ac:dyDescent="0.35">
      <c r="A73" s="26" t="s">
        <v>115</v>
      </c>
      <c r="B73" s="136" t="s">
        <v>1278</v>
      </c>
      <c r="C73" s="445">
        <v>2030</v>
      </c>
      <c r="D73" s="441" t="s">
        <v>952</v>
      </c>
      <c r="E73" s="22"/>
      <c r="F73" s="152">
        <f t="shared" si="2"/>
        <v>6.8053437033808815E-3</v>
      </c>
      <c r="G73" s="152" t="str">
        <f t="shared" si="3"/>
        <v/>
      </c>
      <c r="H73" s="24"/>
      <c r="L73" s="24"/>
      <c r="M73" s="24"/>
      <c r="N73" s="55"/>
    </row>
    <row r="74" spans="1:14" x14ac:dyDescent="0.35">
      <c r="A74" s="26" t="s">
        <v>116</v>
      </c>
      <c r="B74" s="136" t="s">
        <v>1279</v>
      </c>
      <c r="C74" s="445">
        <v>1843</v>
      </c>
      <c r="D74" s="441" t="s">
        <v>952</v>
      </c>
      <c r="E74" s="22"/>
      <c r="F74" s="152">
        <f t="shared" si="2"/>
        <v>6.1784475100152532E-3</v>
      </c>
      <c r="G74" s="152" t="str">
        <f t="shared" si="3"/>
        <v/>
      </c>
      <c r="H74" s="24"/>
      <c r="L74" s="24"/>
      <c r="M74" s="24"/>
      <c r="N74" s="55"/>
    </row>
    <row r="75" spans="1:14" x14ac:dyDescent="0.35">
      <c r="A75" s="26" t="s">
        <v>117</v>
      </c>
      <c r="B75" s="136" t="s">
        <v>1280</v>
      </c>
      <c r="C75" s="445">
        <v>8435</v>
      </c>
      <c r="D75" s="441" t="s">
        <v>952</v>
      </c>
      <c r="E75" s="22"/>
      <c r="F75" s="152">
        <f t="shared" si="2"/>
        <v>2.8277376422668834E-2</v>
      </c>
      <c r="G75" s="152" t="str">
        <f t="shared" si="3"/>
        <v/>
      </c>
      <c r="H75" s="24"/>
      <c r="L75" s="24"/>
      <c r="M75" s="24"/>
      <c r="N75" s="55"/>
    </row>
    <row r="76" spans="1:14" x14ac:dyDescent="0.35">
      <c r="A76" s="26" t="s">
        <v>118</v>
      </c>
      <c r="B76" s="136" t="s">
        <v>1281</v>
      </c>
      <c r="C76" s="447">
        <v>268142</v>
      </c>
      <c r="D76" s="441" t="s">
        <v>952</v>
      </c>
      <c r="E76" s="22"/>
      <c r="F76" s="152">
        <f t="shared" si="2"/>
        <v>0.8989155031093381</v>
      </c>
      <c r="G76" s="152" t="str">
        <f t="shared" si="3"/>
        <v/>
      </c>
      <c r="H76" s="24"/>
      <c r="L76" s="24"/>
      <c r="M76" s="24"/>
      <c r="N76" s="55"/>
    </row>
    <row r="77" spans="1:14" x14ac:dyDescent="0.35">
      <c r="A77" s="26" t="s">
        <v>119</v>
      </c>
      <c r="B77" s="59" t="s">
        <v>98</v>
      </c>
      <c r="C77" s="50">
        <f>SUM(C70:C76)</f>
        <v>298295</v>
      </c>
      <c r="D77" s="146">
        <f>SUM(D70:D76)</f>
        <v>0</v>
      </c>
      <c r="E77" s="43"/>
      <c r="F77" s="153">
        <f>SUM(F70:F76)</f>
        <v>1</v>
      </c>
      <c r="G77" s="153">
        <f>SUM(G70:G76)</f>
        <v>0</v>
      </c>
      <c r="H77" s="24"/>
      <c r="L77" s="24"/>
      <c r="M77" s="24"/>
      <c r="N77" s="55"/>
    </row>
    <row r="78" spans="1:14" outlineLevel="1" x14ac:dyDescent="0.3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3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35">
      <c r="A80" s="26" t="s">
        <v>124</v>
      </c>
      <c r="B80" s="60" t="s">
        <v>125</v>
      </c>
      <c r="C80" s="146"/>
      <c r="D80" s="146"/>
      <c r="E80" s="43"/>
      <c r="F80" s="152">
        <f t="shared" si="5"/>
        <v>0</v>
      </c>
      <c r="G80" s="152" t="str">
        <f t="shared" si="4"/>
        <v/>
      </c>
      <c r="H80" s="24"/>
      <c r="L80" s="24"/>
      <c r="M80" s="24"/>
      <c r="N80" s="55"/>
    </row>
    <row r="81" spans="1:14" outlineLevel="1" x14ac:dyDescent="0.35">
      <c r="A81" s="26" t="s">
        <v>126</v>
      </c>
      <c r="B81" s="60" t="s">
        <v>127</v>
      </c>
      <c r="C81" s="146"/>
      <c r="D81" s="146"/>
      <c r="E81" s="43"/>
      <c r="F81" s="152">
        <f t="shared" si="5"/>
        <v>0</v>
      </c>
      <c r="G81" s="152" t="str">
        <f t="shared" si="4"/>
        <v/>
      </c>
      <c r="H81" s="24"/>
      <c r="L81" s="24"/>
      <c r="M81" s="24"/>
      <c r="N81" s="55"/>
    </row>
    <row r="82" spans="1:14" outlineLevel="1" x14ac:dyDescent="0.35">
      <c r="A82" s="26" t="s">
        <v>128</v>
      </c>
      <c r="B82" s="60" t="s">
        <v>129</v>
      </c>
      <c r="C82" s="146"/>
      <c r="D82" s="146"/>
      <c r="E82" s="43"/>
      <c r="F82" s="152">
        <f t="shared" si="5"/>
        <v>0</v>
      </c>
      <c r="G82" s="152" t="str">
        <f t="shared" si="4"/>
        <v/>
      </c>
      <c r="H82" s="24"/>
      <c r="L82" s="24"/>
      <c r="M82" s="24"/>
      <c r="N82" s="55"/>
    </row>
    <row r="83" spans="1:14" outlineLevel="1" x14ac:dyDescent="0.35">
      <c r="A83" s="26" t="s">
        <v>130</v>
      </c>
      <c r="B83" s="60"/>
      <c r="C83" s="50"/>
      <c r="D83" s="50"/>
      <c r="E83" s="43"/>
      <c r="F83" s="51"/>
      <c r="G83" s="51"/>
      <c r="H83" s="24"/>
      <c r="L83" s="24"/>
      <c r="M83" s="24"/>
      <c r="N83" s="55"/>
    </row>
    <row r="84" spans="1:14" outlineLevel="1" x14ac:dyDescent="0.35">
      <c r="A84" s="26" t="s">
        <v>131</v>
      </c>
      <c r="B84" s="60"/>
      <c r="C84" s="50"/>
      <c r="D84" s="50"/>
      <c r="E84" s="43"/>
      <c r="F84" s="51"/>
      <c r="G84" s="51"/>
      <c r="H84" s="24"/>
      <c r="L84" s="24"/>
      <c r="M84" s="24"/>
      <c r="N84" s="55"/>
    </row>
    <row r="85" spans="1:14" outlineLevel="1" x14ac:dyDescent="0.35">
      <c r="A85" s="26" t="s">
        <v>132</v>
      </c>
      <c r="B85" s="60"/>
      <c r="C85" s="50"/>
      <c r="D85" s="50"/>
      <c r="E85" s="43"/>
      <c r="F85" s="51"/>
      <c r="G85" s="51"/>
      <c r="H85" s="24"/>
      <c r="L85" s="24"/>
      <c r="M85" s="24"/>
      <c r="N85" s="55"/>
    </row>
    <row r="86" spans="1:14" outlineLevel="1" x14ac:dyDescent="0.35">
      <c r="A86" s="26" t="s">
        <v>133</v>
      </c>
      <c r="B86" s="59"/>
      <c r="C86" s="50"/>
      <c r="D86" s="50"/>
      <c r="E86" s="43"/>
      <c r="F86" s="51">
        <f t="shared" si="5"/>
        <v>0</v>
      </c>
      <c r="G86" s="51" t="str">
        <f t="shared" si="4"/>
        <v/>
      </c>
      <c r="H86" s="24"/>
      <c r="L86" s="24"/>
      <c r="M86" s="24"/>
      <c r="N86" s="55"/>
    </row>
    <row r="87" spans="1:14" outlineLevel="1" x14ac:dyDescent="0.35">
      <c r="A87" s="26" t="s">
        <v>134</v>
      </c>
      <c r="B87" s="60"/>
      <c r="C87" s="50"/>
      <c r="D87" s="50"/>
      <c r="E87" s="43"/>
      <c r="F87" s="51">
        <f t="shared" si="5"/>
        <v>0</v>
      </c>
      <c r="G87" s="51" t="str">
        <f t="shared" si="4"/>
        <v/>
      </c>
      <c r="H87" s="24"/>
      <c r="L87" s="24"/>
      <c r="M87" s="24"/>
      <c r="N87" s="55"/>
    </row>
    <row r="88" spans="1:14" ht="15" customHeight="1" x14ac:dyDescent="0.35">
      <c r="A88" s="45"/>
      <c r="B88" s="46" t="s">
        <v>135</v>
      </c>
      <c r="C88" s="93" t="s">
        <v>1141</v>
      </c>
      <c r="D88" s="93" t="s">
        <v>1142</v>
      </c>
      <c r="E88" s="47"/>
      <c r="F88" s="48" t="s">
        <v>136</v>
      </c>
      <c r="G88" s="45" t="s">
        <v>137</v>
      </c>
      <c r="H88" s="24"/>
      <c r="L88" s="24"/>
      <c r="M88" s="24"/>
      <c r="N88" s="55"/>
    </row>
    <row r="89" spans="1:14" x14ac:dyDescent="0.35">
      <c r="A89" s="26" t="s">
        <v>138</v>
      </c>
      <c r="B89" s="43" t="s">
        <v>110</v>
      </c>
      <c r="C89" s="445">
        <v>26</v>
      </c>
      <c r="D89" s="148" t="s">
        <v>952</v>
      </c>
      <c r="E89" s="40"/>
      <c r="F89" s="158"/>
      <c r="G89" s="159"/>
      <c r="H89" s="24"/>
      <c r="L89" s="24"/>
      <c r="M89" s="24"/>
      <c r="N89" s="55"/>
    </row>
    <row r="90" spans="1:14" x14ac:dyDescent="0.35">
      <c r="B90" s="43"/>
      <c r="C90" s="148"/>
      <c r="D90" s="148"/>
      <c r="E90" s="40"/>
      <c r="F90" s="158"/>
      <c r="G90" s="159"/>
      <c r="H90" s="24"/>
      <c r="L90" s="24"/>
      <c r="M90" s="24"/>
      <c r="N90" s="55"/>
    </row>
    <row r="91" spans="1:14" x14ac:dyDescent="0.35">
      <c r="B91" s="43" t="s">
        <v>1135</v>
      </c>
      <c r="C91" s="157"/>
      <c r="D91" s="157"/>
      <c r="E91" s="40"/>
      <c r="F91" s="159"/>
      <c r="G91" s="159"/>
      <c r="H91" s="24"/>
      <c r="L91" s="24"/>
      <c r="M91" s="24"/>
      <c r="N91" s="55"/>
    </row>
    <row r="92" spans="1:14" x14ac:dyDescent="0.35">
      <c r="A92" s="26" t="s">
        <v>139</v>
      </c>
      <c r="B92" s="43" t="s">
        <v>111</v>
      </c>
      <c r="C92" s="148"/>
      <c r="D92" s="148"/>
      <c r="E92" s="40"/>
      <c r="F92" s="159"/>
      <c r="G92" s="159"/>
      <c r="H92" s="24"/>
      <c r="L92" s="24"/>
      <c r="M92" s="24"/>
      <c r="N92" s="55"/>
    </row>
    <row r="93" spans="1:14" x14ac:dyDescent="0.35">
      <c r="A93" s="26" t="s">
        <v>140</v>
      </c>
      <c r="B93" s="137" t="s">
        <v>1275</v>
      </c>
      <c r="C93" s="445">
        <v>470</v>
      </c>
      <c r="D93" s="441" t="s">
        <v>952</v>
      </c>
      <c r="E93" s="22"/>
      <c r="F93" s="152">
        <f>IF($C$100=0,"",IF(C93="[for completion]","",IF(C93="","",C93/$C$100)))</f>
        <v>1.693297065552213E-3</v>
      </c>
      <c r="G93" s="152" t="str">
        <f>IF($D$100=0,"",IF(D93="[Mark as ND1 if not relevant]","",IF(D93="","",D93/$D$100)))</f>
        <v/>
      </c>
      <c r="H93" s="24"/>
      <c r="L93" s="24"/>
      <c r="M93" s="24"/>
      <c r="N93" s="55"/>
    </row>
    <row r="94" spans="1:14" x14ac:dyDescent="0.35">
      <c r="A94" s="26" t="s">
        <v>141</v>
      </c>
      <c r="B94" s="137" t="s">
        <v>1276</v>
      </c>
      <c r="C94" s="445">
        <v>2041</v>
      </c>
      <c r="D94" s="441" t="s">
        <v>952</v>
      </c>
      <c r="E94" s="22"/>
      <c r="F94" s="152">
        <f t="shared" ref="F94:F99" si="6">IF($C$100=0,"",IF(C94="[for completion]","",IF(C94="","",C94/$C$100)))</f>
        <v>7.3532325761533337E-3</v>
      </c>
      <c r="G94" s="152" t="str">
        <f t="shared" ref="G94:G99" si="7">IF($D$100=0,"",IF(D94="[Mark as ND1 if not relevant]","",IF(D94="","",D94/$D$100)))</f>
        <v/>
      </c>
      <c r="H94" s="24"/>
      <c r="L94" s="24"/>
      <c r="M94" s="24"/>
      <c r="N94" s="55"/>
    </row>
    <row r="95" spans="1:14" x14ac:dyDescent="0.35">
      <c r="A95" s="26" t="s">
        <v>142</v>
      </c>
      <c r="B95" s="137" t="s">
        <v>1277</v>
      </c>
      <c r="C95" s="445">
        <v>10</v>
      </c>
      <c r="D95" s="441" t="s">
        <v>952</v>
      </c>
      <c r="E95" s="22"/>
      <c r="F95" s="152">
        <f t="shared" si="6"/>
        <v>3.6027597139408788E-5</v>
      </c>
      <c r="G95" s="152" t="str">
        <f t="shared" si="7"/>
        <v/>
      </c>
      <c r="H95" s="24"/>
      <c r="L95" s="24"/>
      <c r="M95" s="24"/>
      <c r="N95" s="55"/>
    </row>
    <row r="96" spans="1:14" x14ac:dyDescent="0.35">
      <c r="A96" s="26" t="s">
        <v>143</v>
      </c>
      <c r="B96" s="137" t="s">
        <v>1278</v>
      </c>
      <c r="C96" s="445">
        <v>0</v>
      </c>
      <c r="D96" s="441" t="s">
        <v>952</v>
      </c>
      <c r="E96" s="22"/>
      <c r="F96" s="152">
        <f t="shared" si="6"/>
        <v>0</v>
      </c>
      <c r="G96" s="152" t="str">
        <f t="shared" si="7"/>
        <v/>
      </c>
      <c r="H96" s="24"/>
      <c r="L96" s="24"/>
      <c r="M96" s="24"/>
      <c r="N96" s="55"/>
    </row>
    <row r="97" spans="1:14" x14ac:dyDescent="0.35">
      <c r="A97" s="26" t="s">
        <v>144</v>
      </c>
      <c r="B97" s="137" t="s">
        <v>1279</v>
      </c>
      <c r="C97" s="445">
        <v>0</v>
      </c>
      <c r="D97" s="441" t="s">
        <v>952</v>
      </c>
      <c r="E97" s="22"/>
      <c r="F97" s="152">
        <f t="shared" si="6"/>
        <v>0</v>
      </c>
      <c r="G97" s="152" t="str">
        <f t="shared" si="7"/>
        <v/>
      </c>
      <c r="H97" s="24"/>
      <c r="L97" s="24"/>
      <c r="M97" s="24"/>
    </row>
    <row r="98" spans="1:14" x14ac:dyDescent="0.35">
      <c r="A98" s="26" t="s">
        <v>145</v>
      </c>
      <c r="B98" s="137" t="s">
        <v>1280</v>
      </c>
      <c r="C98" s="445">
        <v>5065</v>
      </c>
      <c r="D98" s="441" t="s">
        <v>952</v>
      </c>
      <c r="E98" s="22"/>
      <c r="F98" s="152">
        <f t="shared" si="6"/>
        <v>1.824797795111055E-2</v>
      </c>
      <c r="G98" s="152" t="str">
        <f t="shared" si="7"/>
        <v/>
      </c>
      <c r="H98" s="24"/>
      <c r="L98" s="24"/>
      <c r="M98" s="24"/>
    </row>
    <row r="99" spans="1:14" x14ac:dyDescent="0.35">
      <c r="A99" s="26" t="s">
        <v>146</v>
      </c>
      <c r="B99" s="137" t="s">
        <v>1281</v>
      </c>
      <c r="C99" s="447">
        <v>269979</v>
      </c>
      <c r="D99" s="441" t="s">
        <v>952</v>
      </c>
      <c r="E99" s="22"/>
      <c r="F99" s="152">
        <f t="shared" si="6"/>
        <v>0.97266946481004446</v>
      </c>
      <c r="G99" s="152" t="str">
        <f t="shared" si="7"/>
        <v/>
      </c>
      <c r="H99" s="24"/>
      <c r="L99" s="24"/>
      <c r="M99" s="24"/>
    </row>
    <row r="100" spans="1:14" x14ac:dyDescent="0.35">
      <c r="A100" s="26" t="s">
        <v>147</v>
      </c>
      <c r="B100" s="59" t="s">
        <v>98</v>
      </c>
      <c r="C100" s="50">
        <f>SUM(C93:C99)</f>
        <v>277565</v>
      </c>
      <c r="D100" s="146">
        <f>SUM(D93:D99)</f>
        <v>0</v>
      </c>
      <c r="E100" s="43"/>
      <c r="F100" s="153">
        <f>SUM(F93:F99)</f>
        <v>1</v>
      </c>
      <c r="G100" s="153">
        <f>SUM(G93:G99)</f>
        <v>0</v>
      </c>
      <c r="H100" s="24"/>
      <c r="L100" s="24"/>
      <c r="M100" s="24"/>
    </row>
    <row r="101" spans="1:14" outlineLevel="1" x14ac:dyDescent="0.3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35">
      <c r="A102" s="26" t="s">
        <v>149</v>
      </c>
      <c r="B102" s="60" t="s">
        <v>123</v>
      </c>
      <c r="C102" s="146"/>
      <c r="D102" s="146"/>
      <c r="E102" s="43"/>
      <c r="F102" s="152">
        <f t="shared" si="8"/>
        <v>0</v>
      </c>
      <c r="G102" s="152" t="str">
        <f t="shared" si="9"/>
        <v/>
      </c>
      <c r="H102" s="24"/>
      <c r="L102" s="24"/>
      <c r="M102" s="24"/>
    </row>
    <row r="103" spans="1:14" outlineLevel="1" x14ac:dyDescent="0.35">
      <c r="A103" s="26" t="s">
        <v>150</v>
      </c>
      <c r="B103" s="60" t="s">
        <v>125</v>
      </c>
      <c r="C103" s="146"/>
      <c r="D103" s="146"/>
      <c r="E103" s="43"/>
      <c r="F103" s="152">
        <f t="shared" si="8"/>
        <v>0</v>
      </c>
      <c r="G103" s="152" t="str">
        <f t="shared" si="9"/>
        <v/>
      </c>
      <c r="H103" s="24"/>
      <c r="L103" s="24"/>
      <c r="M103" s="24"/>
    </row>
    <row r="104" spans="1:14" outlineLevel="1" x14ac:dyDescent="0.35">
      <c r="A104" s="26" t="s">
        <v>151</v>
      </c>
      <c r="B104" s="60" t="s">
        <v>127</v>
      </c>
      <c r="C104" s="146"/>
      <c r="D104" s="146"/>
      <c r="E104" s="43"/>
      <c r="F104" s="152">
        <f t="shared" si="8"/>
        <v>0</v>
      </c>
      <c r="G104" s="152" t="str">
        <f t="shared" si="9"/>
        <v/>
      </c>
      <c r="H104" s="24"/>
      <c r="L104" s="24"/>
      <c r="M104" s="24"/>
    </row>
    <row r="105" spans="1:14" outlineLevel="1" x14ac:dyDescent="0.35">
      <c r="A105" s="26" t="s">
        <v>152</v>
      </c>
      <c r="B105" s="60" t="s">
        <v>129</v>
      </c>
      <c r="C105" s="146"/>
      <c r="D105" s="146"/>
      <c r="E105" s="43"/>
      <c r="F105" s="152">
        <f t="shared" si="8"/>
        <v>0</v>
      </c>
      <c r="G105" s="152" t="str">
        <f t="shared" si="9"/>
        <v/>
      </c>
      <c r="H105" s="24"/>
      <c r="L105" s="24"/>
      <c r="M105" s="24"/>
    </row>
    <row r="106" spans="1:14" outlineLevel="1" x14ac:dyDescent="0.35">
      <c r="A106" s="26" t="s">
        <v>153</v>
      </c>
      <c r="B106" s="60"/>
      <c r="C106" s="50"/>
      <c r="D106" s="50"/>
      <c r="E106" s="43"/>
      <c r="F106" s="51"/>
      <c r="G106" s="51"/>
      <c r="H106" s="24"/>
      <c r="L106" s="24"/>
      <c r="M106" s="24"/>
    </row>
    <row r="107" spans="1:14" outlineLevel="1" x14ac:dyDescent="0.35">
      <c r="A107" s="26" t="s">
        <v>154</v>
      </c>
      <c r="B107" s="60"/>
      <c r="C107" s="50"/>
      <c r="D107" s="50"/>
      <c r="E107" s="43"/>
      <c r="F107" s="51"/>
      <c r="G107" s="51"/>
      <c r="H107" s="24"/>
      <c r="L107" s="24"/>
      <c r="M107" s="24"/>
    </row>
    <row r="108" spans="1:14" outlineLevel="1" x14ac:dyDescent="0.35">
      <c r="A108" s="26" t="s">
        <v>155</v>
      </c>
      <c r="B108" s="59"/>
      <c r="C108" s="50"/>
      <c r="D108" s="50"/>
      <c r="E108" s="43"/>
      <c r="F108" s="51"/>
      <c r="G108" s="51"/>
      <c r="H108" s="24"/>
      <c r="L108" s="24"/>
      <c r="M108" s="24"/>
    </row>
    <row r="109" spans="1:14" outlineLevel="1" x14ac:dyDescent="0.35">
      <c r="A109" s="26" t="s">
        <v>156</v>
      </c>
      <c r="B109" s="60"/>
      <c r="C109" s="50"/>
      <c r="D109" s="50"/>
      <c r="E109" s="43"/>
      <c r="F109" s="51"/>
      <c r="G109" s="51"/>
      <c r="H109" s="24"/>
      <c r="L109" s="24"/>
      <c r="M109" s="24"/>
    </row>
    <row r="110" spans="1:14" outlineLevel="1" x14ac:dyDescent="0.35">
      <c r="A110" s="26" t="s">
        <v>157</v>
      </c>
      <c r="B110" s="60"/>
      <c r="C110" s="50"/>
      <c r="D110" s="50"/>
      <c r="E110" s="43"/>
      <c r="F110" s="51"/>
      <c r="G110" s="51"/>
      <c r="H110" s="24"/>
      <c r="L110" s="24"/>
      <c r="M110" s="24"/>
    </row>
    <row r="111" spans="1:14" ht="15" customHeight="1" x14ac:dyDescent="0.35">
      <c r="A111" s="45"/>
      <c r="B111" s="151" t="s">
        <v>1299</v>
      </c>
      <c r="C111" s="48" t="s">
        <v>158</v>
      </c>
      <c r="D111" s="48" t="s">
        <v>159</v>
      </c>
      <c r="E111" s="47"/>
      <c r="F111" s="48" t="s">
        <v>160</v>
      </c>
      <c r="G111" s="48" t="s">
        <v>161</v>
      </c>
      <c r="H111" s="24"/>
      <c r="L111" s="24"/>
      <c r="M111" s="24"/>
    </row>
    <row r="112" spans="1:14" s="61" customFormat="1" x14ac:dyDescent="0.35">
      <c r="A112" s="26" t="s">
        <v>162</v>
      </c>
      <c r="B112" s="43" t="s">
        <v>163</v>
      </c>
      <c r="C112" s="445">
        <v>16</v>
      </c>
      <c r="D112" s="145"/>
      <c r="E112" s="51"/>
      <c r="F112" s="152">
        <f>IF($C$129=0,"",IF(C112="[for completion]","",IF(C112="","",C112/$C$129)))</f>
        <v>5.7644363101843181E-5</v>
      </c>
      <c r="G112" s="152" t="str">
        <f>IF($D$129=0,"",IF(D112="[for completion]","",IF(D112="","",D112/$D$129)))</f>
        <v/>
      </c>
      <c r="I112" s="26"/>
      <c r="J112" s="26"/>
      <c r="K112" s="26"/>
      <c r="L112" s="24" t="s">
        <v>1284</v>
      </c>
      <c r="M112" s="24"/>
      <c r="N112" s="24"/>
    </row>
    <row r="113" spans="1:14" s="61" customFormat="1" x14ac:dyDescent="0.3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3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3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3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3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35">
      <c r="A118" s="26" t="s">
        <v>170</v>
      </c>
      <c r="B118" s="43" t="s">
        <v>176</v>
      </c>
      <c r="C118" s="445">
        <v>277548</v>
      </c>
      <c r="D118" s="145"/>
      <c r="E118" s="43"/>
      <c r="F118" s="152">
        <f t="shared" si="10"/>
        <v>0.99994235563689815</v>
      </c>
      <c r="G118" s="152" t="str">
        <f t="shared" si="11"/>
        <v/>
      </c>
      <c r="L118" s="43" t="s">
        <v>176</v>
      </c>
      <c r="M118" s="24"/>
    </row>
    <row r="119" spans="1:14" x14ac:dyDescent="0.35">
      <c r="A119" s="26" t="s">
        <v>171</v>
      </c>
      <c r="B119" s="43" t="s">
        <v>1288</v>
      </c>
      <c r="C119" s="445"/>
      <c r="D119" s="145"/>
      <c r="E119" s="43"/>
      <c r="F119" s="152" t="str">
        <f t="shared" si="10"/>
        <v/>
      </c>
      <c r="G119" s="152" t="str">
        <f t="shared" si="11"/>
        <v/>
      </c>
      <c r="L119" s="43" t="s">
        <v>1288</v>
      </c>
      <c r="M119" s="24"/>
    </row>
    <row r="120" spans="1:14" x14ac:dyDescent="0.35">
      <c r="A120" s="26" t="s">
        <v>173</v>
      </c>
      <c r="B120" s="43" t="s">
        <v>178</v>
      </c>
      <c r="C120" s="445"/>
      <c r="D120" s="145"/>
      <c r="E120" s="43"/>
      <c r="F120" s="152" t="str">
        <f t="shared" si="10"/>
        <v/>
      </c>
      <c r="G120" s="152" t="str">
        <f t="shared" si="11"/>
        <v/>
      </c>
      <c r="L120" s="43" t="s">
        <v>178</v>
      </c>
      <c r="M120" s="24"/>
    </row>
    <row r="121" spans="1:14" x14ac:dyDescent="0.3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35">
      <c r="A122" s="26" t="s">
        <v>177</v>
      </c>
      <c r="B122" s="43" t="s">
        <v>180</v>
      </c>
      <c r="C122" s="445"/>
      <c r="D122" s="145"/>
      <c r="E122" s="43"/>
      <c r="F122" s="152" t="str">
        <f t="shared" si="10"/>
        <v/>
      </c>
      <c r="G122" s="152" t="str">
        <f t="shared" si="11"/>
        <v/>
      </c>
      <c r="L122" s="43" t="s">
        <v>180</v>
      </c>
      <c r="M122" s="24"/>
    </row>
    <row r="123" spans="1:14" x14ac:dyDescent="0.35">
      <c r="A123" s="26" t="s">
        <v>179</v>
      </c>
      <c r="B123" s="43" t="s">
        <v>167</v>
      </c>
      <c r="C123" s="445"/>
      <c r="D123" s="145"/>
      <c r="E123" s="43"/>
      <c r="F123" s="152" t="str">
        <f t="shared" si="10"/>
        <v/>
      </c>
      <c r="G123" s="152" t="str">
        <f t="shared" si="11"/>
        <v/>
      </c>
      <c r="L123" s="43" t="s">
        <v>167</v>
      </c>
      <c r="M123" s="24"/>
    </row>
    <row r="124" spans="1:14" x14ac:dyDescent="0.35">
      <c r="A124" s="26" t="s">
        <v>181</v>
      </c>
      <c r="B124" s="137" t="s">
        <v>1290</v>
      </c>
      <c r="C124" s="445"/>
      <c r="D124" s="145"/>
      <c r="E124" s="43"/>
      <c r="F124" s="152" t="str">
        <f t="shared" si="10"/>
        <v/>
      </c>
      <c r="G124" s="152" t="str">
        <f t="shared" si="11"/>
        <v/>
      </c>
      <c r="L124" s="137" t="s">
        <v>1290</v>
      </c>
      <c r="M124" s="24"/>
    </row>
    <row r="125" spans="1:14" x14ac:dyDescent="0.35">
      <c r="A125" s="26" t="s">
        <v>183</v>
      </c>
      <c r="B125" s="43" t="s">
        <v>182</v>
      </c>
      <c r="C125" s="445"/>
      <c r="D125" s="145"/>
      <c r="E125" s="43"/>
      <c r="F125" s="152" t="str">
        <f t="shared" si="10"/>
        <v/>
      </c>
      <c r="G125" s="152" t="str">
        <f t="shared" si="11"/>
        <v/>
      </c>
      <c r="L125" s="43" t="s">
        <v>182</v>
      </c>
      <c r="M125" s="24"/>
    </row>
    <row r="126" spans="1:14" x14ac:dyDescent="0.35">
      <c r="A126" s="26" t="s">
        <v>185</v>
      </c>
      <c r="B126" s="43" t="s">
        <v>184</v>
      </c>
      <c r="C126" s="445"/>
      <c r="D126" s="145"/>
      <c r="E126" s="43"/>
      <c r="F126" s="152" t="str">
        <f t="shared" si="10"/>
        <v/>
      </c>
      <c r="G126" s="152" t="str">
        <f t="shared" si="11"/>
        <v/>
      </c>
      <c r="H126" s="55"/>
      <c r="L126" s="43" t="s">
        <v>184</v>
      </c>
      <c r="M126" s="24"/>
    </row>
    <row r="127" spans="1:14" x14ac:dyDescent="0.3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35">
      <c r="A128" s="26" t="s">
        <v>1291</v>
      </c>
      <c r="B128" s="43" t="s">
        <v>96</v>
      </c>
      <c r="C128" s="447"/>
      <c r="D128" s="145"/>
      <c r="E128" s="43"/>
      <c r="F128" s="152" t="str">
        <f t="shared" si="10"/>
        <v/>
      </c>
      <c r="G128" s="152" t="str">
        <f t="shared" si="11"/>
        <v/>
      </c>
      <c r="H128" s="24"/>
      <c r="L128" s="24"/>
      <c r="M128" s="24"/>
    </row>
    <row r="129" spans="1:14" x14ac:dyDescent="0.35">
      <c r="A129" s="26" t="s">
        <v>1294</v>
      </c>
      <c r="B129" s="59" t="s">
        <v>98</v>
      </c>
      <c r="C129" s="445">
        <f>SUM(C112:C128)</f>
        <v>277564</v>
      </c>
      <c r="D129" s="145">
        <f>SUM(D112:D128)</f>
        <v>0</v>
      </c>
      <c r="E129" s="43"/>
      <c r="F129" s="141">
        <f>SUM(F112:F128)</f>
        <v>1</v>
      </c>
      <c r="G129" s="141">
        <f>SUM(G112:G128)</f>
        <v>0</v>
      </c>
      <c r="H129" s="24"/>
      <c r="L129" s="24"/>
      <c r="M129" s="24"/>
    </row>
    <row r="130" spans="1:14" outlineLevel="1" x14ac:dyDescent="0.3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3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35">
      <c r="A132" s="26" t="s">
        <v>189</v>
      </c>
      <c r="B132" s="54" t="s">
        <v>100</v>
      </c>
      <c r="C132" s="145"/>
      <c r="D132" s="145"/>
      <c r="E132" s="43"/>
      <c r="F132" s="152">
        <f t="shared" si="16"/>
        <v>0</v>
      </c>
      <c r="G132" s="152" t="str">
        <f t="shared" si="17"/>
        <v/>
      </c>
      <c r="H132" s="24"/>
      <c r="L132" s="24"/>
      <c r="M132" s="24"/>
    </row>
    <row r="133" spans="1:14" outlineLevel="1" x14ac:dyDescent="0.35">
      <c r="A133" s="26" t="s">
        <v>190</v>
      </c>
      <c r="B133" s="54" t="s">
        <v>100</v>
      </c>
      <c r="C133" s="145"/>
      <c r="D133" s="145"/>
      <c r="E133" s="43"/>
      <c r="F133" s="152">
        <f t="shared" si="16"/>
        <v>0</v>
      </c>
      <c r="G133" s="152" t="str">
        <f t="shared" si="17"/>
        <v/>
      </c>
      <c r="H133" s="24"/>
      <c r="L133" s="24"/>
      <c r="M133" s="24"/>
    </row>
    <row r="134" spans="1:14" outlineLevel="1" x14ac:dyDescent="0.35">
      <c r="A134" s="26" t="s">
        <v>191</v>
      </c>
      <c r="B134" s="54" t="s">
        <v>100</v>
      </c>
      <c r="C134" s="145"/>
      <c r="D134" s="145"/>
      <c r="E134" s="43"/>
      <c r="F134" s="152">
        <f t="shared" si="16"/>
        <v>0</v>
      </c>
      <c r="G134" s="152" t="str">
        <f t="shared" si="17"/>
        <v/>
      </c>
      <c r="H134" s="24"/>
      <c r="L134" s="24"/>
      <c r="M134" s="24"/>
    </row>
    <row r="135" spans="1:14" outlineLevel="1" x14ac:dyDescent="0.35">
      <c r="A135" s="26" t="s">
        <v>192</v>
      </c>
      <c r="B135" s="54" t="s">
        <v>100</v>
      </c>
      <c r="C135" s="145"/>
      <c r="D135" s="145"/>
      <c r="E135" s="43"/>
      <c r="F135" s="152">
        <f t="shared" si="16"/>
        <v>0</v>
      </c>
      <c r="G135" s="152" t="str">
        <f t="shared" si="17"/>
        <v/>
      </c>
      <c r="H135" s="24"/>
      <c r="L135" s="24"/>
      <c r="M135" s="24"/>
    </row>
    <row r="136" spans="1:14" outlineLevel="1" x14ac:dyDescent="0.35">
      <c r="A136" s="26" t="s">
        <v>193</v>
      </c>
      <c r="B136" s="54" t="s">
        <v>100</v>
      </c>
      <c r="C136" s="145"/>
      <c r="D136" s="145"/>
      <c r="E136" s="43"/>
      <c r="F136" s="152">
        <f t="shared" si="16"/>
        <v>0</v>
      </c>
      <c r="G136" s="152" t="str">
        <f t="shared" si="17"/>
        <v/>
      </c>
      <c r="H136" s="24"/>
      <c r="L136" s="24"/>
      <c r="M136" s="24"/>
    </row>
    <row r="137" spans="1:14" ht="15" customHeight="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445">
        <v>17</v>
      </c>
      <c r="D138" s="145"/>
      <c r="E138" s="51"/>
      <c r="F138" s="152">
        <f>IF($C$155=0,"",IF(C138="[for completion]","",IF(C138="","",C138/$C$155)))</f>
        <v>6.1247135795708383E-5</v>
      </c>
      <c r="G138" s="152" t="str">
        <f>IF($D$155=0,"",IF(D138="[for completion]","",IF(D138="","",D138/$D$155)))</f>
        <v/>
      </c>
      <c r="H138" s="24"/>
      <c r="I138" s="26"/>
      <c r="J138" s="26"/>
      <c r="K138" s="26"/>
      <c r="L138" s="24"/>
      <c r="M138" s="24"/>
      <c r="N138" s="24"/>
    </row>
    <row r="139" spans="1:14" s="61" customFormat="1" x14ac:dyDescent="0.3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3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3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3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3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35">
      <c r="A144" s="26" t="s">
        <v>201</v>
      </c>
      <c r="B144" s="43" t="s">
        <v>176</v>
      </c>
      <c r="C144" s="445">
        <v>277547</v>
      </c>
      <c r="D144" s="145"/>
      <c r="E144" s="43"/>
      <c r="F144" s="152">
        <f t="shared" si="18"/>
        <v>0.99993875286420431</v>
      </c>
      <c r="G144" s="152" t="str">
        <f t="shared" si="19"/>
        <v/>
      </c>
      <c r="H144" s="24"/>
      <c r="L144" s="24"/>
      <c r="M144" s="24"/>
    </row>
    <row r="145" spans="1:14" x14ac:dyDescent="0.35">
      <c r="A145" s="26" t="s">
        <v>202</v>
      </c>
      <c r="B145" s="43" t="s">
        <v>1288</v>
      </c>
      <c r="C145" s="445"/>
      <c r="D145" s="145"/>
      <c r="E145" s="43"/>
      <c r="F145" s="152" t="str">
        <f t="shared" si="18"/>
        <v/>
      </c>
      <c r="G145" s="152" t="str">
        <f t="shared" si="19"/>
        <v/>
      </c>
      <c r="H145" s="24"/>
      <c r="L145" s="24"/>
      <c r="M145" s="24"/>
      <c r="N145" s="55"/>
    </row>
    <row r="146" spans="1:14" x14ac:dyDescent="0.35">
      <c r="A146" s="26" t="s">
        <v>203</v>
      </c>
      <c r="B146" s="43" t="s">
        <v>178</v>
      </c>
      <c r="C146" s="445"/>
      <c r="D146" s="145"/>
      <c r="E146" s="43"/>
      <c r="F146" s="152" t="str">
        <f t="shared" si="18"/>
        <v/>
      </c>
      <c r="G146" s="152" t="str">
        <f t="shared" si="19"/>
        <v/>
      </c>
      <c r="H146" s="24"/>
      <c r="L146" s="24"/>
      <c r="M146" s="24"/>
      <c r="N146" s="55"/>
    </row>
    <row r="147" spans="1:14" x14ac:dyDescent="0.3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3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35">
      <c r="A149" s="26" t="s">
        <v>206</v>
      </c>
      <c r="B149" s="43" t="s">
        <v>167</v>
      </c>
      <c r="C149" s="445">
        <v>0</v>
      </c>
      <c r="D149" s="145"/>
      <c r="E149" s="43"/>
      <c r="F149" s="152">
        <f t="shared" si="22"/>
        <v>0</v>
      </c>
      <c r="G149" s="152" t="str">
        <f t="shared" si="23"/>
        <v/>
      </c>
      <c r="H149" s="24"/>
      <c r="L149" s="24"/>
      <c r="M149" s="24"/>
      <c r="N149" s="55"/>
    </row>
    <row r="150" spans="1:14" x14ac:dyDescent="0.35">
      <c r="A150" s="26" t="s">
        <v>207</v>
      </c>
      <c r="B150" s="137" t="s">
        <v>1290</v>
      </c>
      <c r="C150" s="445"/>
      <c r="D150" s="145"/>
      <c r="E150" s="43"/>
      <c r="F150" s="152" t="str">
        <f t="shared" si="22"/>
        <v/>
      </c>
      <c r="G150" s="152" t="str">
        <f t="shared" si="23"/>
        <v/>
      </c>
      <c r="H150" s="24"/>
      <c r="L150" s="24"/>
      <c r="M150" s="24"/>
      <c r="N150" s="55"/>
    </row>
    <row r="151" spans="1:14" x14ac:dyDescent="0.35">
      <c r="A151" s="26" t="s">
        <v>208</v>
      </c>
      <c r="B151" s="43" t="s">
        <v>182</v>
      </c>
      <c r="C151" s="445">
        <v>0</v>
      </c>
      <c r="D151" s="145"/>
      <c r="E151" s="43"/>
      <c r="F151" s="152">
        <f t="shared" si="22"/>
        <v>0</v>
      </c>
      <c r="G151" s="152" t="str">
        <f t="shared" si="23"/>
        <v/>
      </c>
      <c r="H151" s="24"/>
      <c r="L151" s="24"/>
      <c r="M151" s="24"/>
      <c r="N151" s="55"/>
    </row>
    <row r="152" spans="1:14" x14ac:dyDescent="0.35">
      <c r="A152" s="26" t="s">
        <v>209</v>
      </c>
      <c r="B152" s="43" t="s">
        <v>184</v>
      </c>
      <c r="C152" s="445"/>
      <c r="D152" s="145"/>
      <c r="E152" s="43"/>
      <c r="F152" s="152" t="str">
        <f t="shared" si="22"/>
        <v/>
      </c>
      <c r="G152" s="152" t="str">
        <f t="shared" si="23"/>
        <v/>
      </c>
      <c r="H152" s="24"/>
      <c r="L152" s="24"/>
      <c r="M152" s="24"/>
      <c r="N152" s="55"/>
    </row>
    <row r="153" spans="1:14" x14ac:dyDescent="0.35">
      <c r="A153" s="26" t="s">
        <v>210</v>
      </c>
      <c r="B153" s="43" t="s">
        <v>1289</v>
      </c>
      <c r="C153" s="445"/>
      <c r="D153" s="145"/>
      <c r="E153" s="43"/>
      <c r="F153" s="152" t="str">
        <f t="shared" si="22"/>
        <v/>
      </c>
      <c r="G153" s="152" t="str">
        <f t="shared" si="23"/>
        <v/>
      </c>
      <c r="H153" s="24"/>
      <c r="L153" s="24"/>
      <c r="M153" s="24"/>
      <c r="N153" s="55"/>
    </row>
    <row r="154" spans="1:14" x14ac:dyDescent="0.35">
      <c r="A154" s="26" t="s">
        <v>1292</v>
      </c>
      <c r="B154" s="43" t="s">
        <v>96</v>
      </c>
      <c r="C154" s="447"/>
      <c r="D154" s="145"/>
      <c r="E154" s="43"/>
      <c r="F154" s="152" t="str">
        <f t="shared" si="22"/>
        <v/>
      </c>
      <c r="G154" s="152" t="str">
        <f t="shared" si="23"/>
        <v/>
      </c>
      <c r="H154" s="24"/>
      <c r="L154" s="24"/>
      <c r="M154" s="24"/>
      <c r="N154" s="55"/>
    </row>
    <row r="155" spans="1:14" x14ac:dyDescent="0.35">
      <c r="A155" s="26" t="s">
        <v>1296</v>
      </c>
      <c r="B155" s="59" t="s">
        <v>98</v>
      </c>
      <c r="C155" s="445">
        <f>SUM(C138:C154)</f>
        <v>277564</v>
      </c>
      <c r="D155" s="145">
        <f>SUM(D138:D154)</f>
        <v>0</v>
      </c>
      <c r="E155" s="43"/>
      <c r="F155" s="141">
        <f>SUM(F138:F154)</f>
        <v>1</v>
      </c>
      <c r="G155" s="141">
        <f>SUM(G138:G154)</f>
        <v>0</v>
      </c>
      <c r="H155" s="24"/>
      <c r="L155" s="24"/>
      <c r="M155" s="24"/>
      <c r="N155" s="55"/>
    </row>
    <row r="156" spans="1:14" outlineLevel="1" x14ac:dyDescent="0.3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3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35">
      <c r="A158" s="26" t="s">
        <v>213</v>
      </c>
      <c r="B158" s="54" t="s">
        <v>100</v>
      </c>
      <c r="C158" s="145"/>
      <c r="D158" s="145"/>
      <c r="E158" s="43"/>
      <c r="F158" s="152" t="str">
        <f t="shared" si="24"/>
        <v/>
      </c>
      <c r="G158" s="152" t="str">
        <f t="shared" si="25"/>
        <v/>
      </c>
      <c r="H158" s="24"/>
      <c r="L158" s="24"/>
      <c r="M158" s="24"/>
      <c r="N158" s="55"/>
    </row>
    <row r="159" spans="1:14" outlineLevel="1" x14ac:dyDescent="0.35">
      <c r="A159" s="26" t="s">
        <v>214</v>
      </c>
      <c r="B159" s="54" t="s">
        <v>100</v>
      </c>
      <c r="C159" s="145"/>
      <c r="D159" s="145"/>
      <c r="E159" s="43"/>
      <c r="F159" s="152" t="str">
        <f t="shared" si="24"/>
        <v/>
      </c>
      <c r="G159" s="152" t="str">
        <f t="shared" si="25"/>
        <v/>
      </c>
      <c r="H159" s="24"/>
      <c r="L159" s="24"/>
      <c r="M159" s="24"/>
      <c r="N159" s="55"/>
    </row>
    <row r="160" spans="1:14" outlineLevel="1" x14ac:dyDescent="0.35">
      <c r="A160" s="26" t="s">
        <v>215</v>
      </c>
      <c r="B160" s="54" t="s">
        <v>100</v>
      </c>
      <c r="C160" s="145"/>
      <c r="D160" s="145"/>
      <c r="E160" s="43"/>
      <c r="F160" s="152" t="str">
        <f t="shared" si="24"/>
        <v/>
      </c>
      <c r="G160" s="152" t="str">
        <f t="shared" si="25"/>
        <v/>
      </c>
      <c r="H160" s="24"/>
      <c r="L160" s="24"/>
      <c r="M160" s="24"/>
      <c r="N160" s="55"/>
    </row>
    <row r="161" spans="1:14" outlineLevel="1" x14ac:dyDescent="0.35">
      <c r="A161" s="26" t="s">
        <v>216</v>
      </c>
      <c r="B161" s="54" t="s">
        <v>100</v>
      </c>
      <c r="C161" s="145"/>
      <c r="D161" s="145"/>
      <c r="E161" s="43"/>
      <c r="F161" s="152" t="str">
        <f t="shared" si="24"/>
        <v/>
      </c>
      <c r="G161" s="152" t="str">
        <f t="shared" si="25"/>
        <v/>
      </c>
      <c r="H161" s="24"/>
      <c r="L161" s="24"/>
      <c r="M161" s="24"/>
      <c r="N161" s="55"/>
    </row>
    <row r="162" spans="1:14" outlineLevel="1" x14ac:dyDescent="0.35">
      <c r="A162" s="26" t="s">
        <v>217</v>
      </c>
      <c r="B162" s="54" t="s">
        <v>100</v>
      </c>
      <c r="C162" s="145"/>
      <c r="D162" s="145"/>
      <c r="E162" s="43"/>
      <c r="F162" s="152" t="str">
        <f t="shared" si="24"/>
        <v/>
      </c>
      <c r="G162" s="152" t="str">
        <f t="shared" si="25"/>
        <v/>
      </c>
      <c r="H162" s="24"/>
      <c r="L162" s="24"/>
      <c r="M162" s="24"/>
      <c r="N162" s="55"/>
    </row>
    <row r="163" spans="1:14" ht="15" customHeight="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445">
        <v>274611</v>
      </c>
      <c r="D164" s="145"/>
      <c r="E164" s="63"/>
      <c r="F164" s="152">
        <f>IF($C$167=0,"",IF(C164="[for completion]","",IF(C164="","",C164/$C$167)))</f>
        <v>0.98936101223501605</v>
      </c>
      <c r="G164" s="152" t="str">
        <f>IF($D$167=0,"",IF(D164="[for completion]","",IF(D164="","",D164/$D$167)))</f>
        <v/>
      </c>
      <c r="H164" s="24"/>
      <c r="L164" s="24"/>
      <c r="M164" s="24"/>
      <c r="N164" s="55"/>
    </row>
    <row r="165" spans="1:14" x14ac:dyDescent="0.35">
      <c r="A165" s="26" t="s">
        <v>222</v>
      </c>
      <c r="B165" s="24" t="s">
        <v>223</v>
      </c>
      <c r="C165" s="445">
        <v>311</v>
      </c>
      <c r="D165" s="145"/>
      <c r="E165" s="63"/>
      <c r="F165" s="152">
        <f t="shared" ref="F165:F166" si="26">IF($C$167=0,"",IF(C165="[for completion]","",IF(C165="","",C165/$C$167)))</f>
        <v>1.1204623077920768E-3</v>
      </c>
      <c r="G165" s="152" t="str">
        <f t="shared" ref="G165:G166" si="27">IF($D$167=0,"",IF(D165="[for completion]","",IF(D165="","",D165/$D$167)))</f>
        <v/>
      </c>
      <c r="H165" s="24"/>
      <c r="L165" s="24"/>
      <c r="M165" s="24"/>
      <c r="N165" s="55"/>
    </row>
    <row r="166" spans="1:14" x14ac:dyDescent="0.35">
      <c r="A166" s="26" t="s">
        <v>224</v>
      </c>
      <c r="B166" s="24" t="s">
        <v>96</v>
      </c>
      <c r="C166" s="447">
        <v>2642</v>
      </c>
      <c r="D166" s="145"/>
      <c r="E166" s="63"/>
      <c r="F166" s="152">
        <f t="shared" si="26"/>
        <v>9.5185254571918555E-3</v>
      </c>
      <c r="G166" s="152" t="str">
        <f t="shared" si="27"/>
        <v/>
      </c>
      <c r="H166" s="24"/>
      <c r="L166" s="24"/>
      <c r="M166" s="24"/>
      <c r="N166" s="55"/>
    </row>
    <row r="167" spans="1:14" x14ac:dyDescent="0.35">
      <c r="A167" s="26" t="s">
        <v>225</v>
      </c>
      <c r="B167" s="64" t="s">
        <v>98</v>
      </c>
      <c r="C167" s="448">
        <f>SUM(C164:C166)</f>
        <v>277564</v>
      </c>
      <c r="D167" s="155">
        <f>SUM(D164:D166)</f>
        <v>0</v>
      </c>
      <c r="E167" s="63"/>
      <c r="F167" s="154">
        <f>SUM(F164:F166)</f>
        <v>1</v>
      </c>
      <c r="G167" s="154">
        <f>SUM(G164:G166)</f>
        <v>0</v>
      </c>
      <c r="H167" s="24"/>
      <c r="L167" s="24"/>
      <c r="M167" s="24"/>
      <c r="N167" s="55"/>
    </row>
    <row r="168" spans="1:14" outlineLevel="1" x14ac:dyDescent="0.35">
      <c r="A168" s="26" t="s">
        <v>226</v>
      </c>
      <c r="B168" s="64"/>
      <c r="C168" s="155"/>
      <c r="D168" s="155"/>
      <c r="E168" s="63"/>
      <c r="F168" s="63"/>
      <c r="G168" s="22"/>
      <c r="H168" s="24"/>
      <c r="L168" s="24"/>
      <c r="M168" s="24"/>
      <c r="N168" s="55"/>
    </row>
    <row r="169" spans="1:14" outlineLevel="1" x14ac:dyDescent="0.35">
      <c r="A169" s="26" t="s">
        <v>227</v>
      </c>
      <c r="B169" s="64"/>
      <c r="C169" s="155"/>
      <c r="D169" s="155"/>
      <c r="E169" s="63"/>
      <c r="F169" s="63"/>
      <c r="G169" s="22"/>
      <c r="H169" s="24"/>
      <c r="L169" s="24"/>
      <c r="M169" s="24"/>
      <c r="N169" s="55"/>
    </row>
    <row r="170" spans="1:14" outlineLevel="1" x14ac:dyDescent="0.35">
      <c r="A170" s="26" t="s">
        <v>228</v>
      </c>
      <c r="B170" s="64"/>
      <c r="C170" s="155"/>
      <c r="D170" s="155"/>
      <c r="E170" s="63"/>
      <c r="F170" s="63"/>
      <c r="G170" s="22"/>
      <c r="H170" s="24"/>
      <c r="L170" s="24"/>
      <c r="M170" s="24"/>
      <c r="N170" s="55"/>
    </row>
    <row r="171" spans="1:14" outlineLevel="1" x14ac:dyDescent="0.35">
      <c r="A171" s="26" t="s">
        <v>229</v>
      </c>
      <c r="B171" s="64"/>
      <c r="C171" s="155"/>
      <c r="D171" s="155"/>
      <c r="E171" s="63"/>
      <c r="F171" s="63"/>
      <c r="G171" s="22"/>
      <c r="H171" s="24"/>
      <c r="L171" s="24"/>
      <c r="M171" s="24"/>
      <c r="N171" s="55"/>
    </row>
    <row r="172" spans="1:14" outlineLevel="1" x14ac:dyDescent="0.35">
      <c r="A172" s="26" t="s">
        <v>230</v>
      </c>
      <c r="B172" s="64"/>
      <c r="C172" s="155"/>
      <c r="D172" s="155"/>
      <c r="E172" s="63"/>
      <c r="F172" s="63"/>
      <c r="G172" s="22"/>
      <c r="H172" s="24"/>
      <c r="L172" s="24"/>
      <c r="M172" s="24"/>
      <c r="N172" s="55"/>
    </row>
    <row r="173" spans="1:14" ht="15" customHeight="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5"/>
      <c r="D174" s="40"/>
      <c r="E174" s="32"/>
      <c r="F174" s="152">
        <f>IF($C$179=0,"",IF(C174="[for completion]","",C174/$C$179))</f>
        <v>0</v>
      </c>
      <c r="G174" s="51"/>
      <c r="H174" s="24"/>
      <c r="L174" s="24"/>
      <c r="M174" s="24"/>
      <c r="N174" s="55"/>
    </row>
    <row r="175" spans="1:14" ht="30.75" customHeight="1" x14ac:dyDescent="0.35">
      <c r="A175" s="26" t="s">
        <v>9</v>
      </c>
      <c r="B175" s="43" t="s">
        <v>1130</v>
      </c>
      <c r="C175" s="445">
        <v>0</v>
      </c>
      <c r="E175" s="53"/>
      <c r="F175" s="152">
        <f>IF($C$179=0,"",IF(C175="[for completion]","",C175/$C$179))</f>
        <v>0</v>
      </c>
      <c r="G175" s="51"/>
      <c r="H175" s="24"/>
      <c r="L175" s="24"/>
      <c r="M175" s="24"/>
      <c r="N175" s="55"/>
    </row>
    <row r="176" spans="1:14" x14ac:dyDescent="0.35">
      <c r="A176" s="26" t="s">
        <v>235</v>
      </c>
      <c r="B176" s="43" t="s">
        <v>236</v>
      </c>
      <c r="C176" s="445">
        <v>2452</v>
      </c>
      <c r="E176" s="53"/>
      <c r="F176" s="152"/>
      <c r="G176" s="51"/>
      <c r="H176" s="24"/>
      <c r="L176" s="24"/>
      <c r="M176" s="24"/>
      <c r="N176" s="55"/>
    </row>
    <row r="177" spans="1:14" x14ac:dyDescent="0.35">
      <c r="A177" s="26" t="s">
        <v>237</v>
      </c>
      <c r="B177" s="43" t="s">
        <v>238</v>
      </c>
      <c r="C177" s="445">
        <v>18278</v>
      </c>
      <c r="E177" s="53"/>
      <c r="F177" s="152">
        <f t="shared" ref="F177:F187" si="28">IF($C$179=0,"",IF(C177="[for completion]","",C177/$C$179))</f>
        <v>0.88171731789676799</v>
      </c>
      <c r="G177" s="51"/>
      <c r="H177" s="24"/>
      <c r="L177" s="24"/>
      <c r="M177" s="24"/>
      <c r="N177" s="55"/>
    </row>
    <row r="178" spans="1:14" x14ac:dyDescent="0.35">
      <c r="A178" s="26" t="s">
        <v>239</v>
      </c>
      <c r="B178" s="43" t="s">
        <v>96</v>
      </c>
      <c r="C178" s="447"/>
      <c r="E178" s="53"/>
      <c r="F178" s="152">
        <f t="shared" si="28"/>
        <v>0</v>
      </c>
      <c r="G178" s="51"/>
      <c r="H178" s="24"/>
      <c r="L178" s="24"/>
      <c r="M178" s="24"/>
      <c r="N178" s="55"/>
    </row>
    <row r="179" spans="1:14" x14ac:dyDescent="0.35">
      <c r="A179" s="26" t="s">
        <v>10</v>
      </c>
      <c r="B179" s="59" t="s">
        <v>98</v>
      </c>
      <c r="C179" s="50">
        <f>SUM(C174:C178)</f>
        <v>20730</v>
      </c>
      <c r="E179" s="53"/>
      <c r="F179" s="153">
        <f>SUM(F174:F178)</f>
        <v>0.88171731789676799</v>
      </c>
      <c r="G179" s="51"/>
      <c r="H179" s="24"/>
      <c r="L179" s="24"/>
      <c r="M179" s="24"/>
      <c r="N179" s="55"/>
    </row>
    <row r="180" spans="1:14" outlineLevel="1" x14ac:dyDescent="0.35">
      <c r="A180" s="26" t="s">
        <v>240</v>
      </c>
      <c r="B180" s="65" t="s">
        <v>241</v>
      </c>
      <c r="C180" s="145"/>
      <c r="E180" s="53"/>
      <c r="F180" s="152">
        <f t="shared" si="28"/>
        <v>0</v>
      </c>
      <c r="G180" s="51"/>
      <c r="H180" s="24"/>
      <c r="L180" s="24"/>
      <c r="M180" s="24"/>
      <c r="N180" s="55"/>
    </row>
    <row r="181" spans="1:14" s="65" customFormat="1" ht="29" outlineLevel="1" x14ac:dyDescent="0.35">
      <c r="A181" s="26" t="s">
        <v>242</v>
      </c>
      <c r="B181" s="65" t="s">
        <v>243</v>
      </c>
      <c r="C181" s="156"/>
      <c r="F181" s="152">
        <f t="shared" si="28"/>
        <v>0</v>
      </c>
    </row>
    <row r="182" spans="1:14" ht="29" outlineLevel="1" x14ac:dyDescent="0.35">
      <c r="A182" s="26" t="s">
        <v>244</v>
      </c>
      <c r="B182" s="65" t="s">
        <v>245</v>
      </c>
      <c r="C182" s="145"/>
      <c r="E182" s="53"/>
      <c r="F182" s="152">
        <f t="shared" si="28"/>
        <v>0</v>
      </c>
      <c r="G182" s="51"/>
      <c r="H182" s="24"/>
      <c r="L182" s="24"/>
      <c r="M182" s="24"/>
      <c r="N182" s="55"/>
    </row>
    <row r="183" spans="1:14" outlineLevel="1" x14ac:dyDescent="0.35">
      <c r="A183" s="26" t="s">
        <v>246</v>
      </c>
      <c r="B183" s="65" t="s">
        <v>247</v>
      </c>
      <c r="C183" s="145"/>
      <c r="E183" s="53"/>
      <c r="F183" s="152">
        <f t="shared" si="28"/>
        <v>0</v>
      </c>
      <c r="G183" s="51"/>
      <c r="H183" s="24"/>
      <c r="L183" s="24"/>
      <c r="M183" s="24"/>
      <c r="N183" s="55"/>
    </row>
    <row r="184" spans="1:14" s="65" customFormat="1" outlineLevel="1" x14ac:dyDescent="0.35">
      <c r="A184" s="26" t="s">
        <v>248</v>
      </c>
      <c r="B184" s="65" t="s">
        <v>249</v>
      </c>
      <c r="C184" s="156"/>
      <c r="F184" s="152">
        <f t="shared" si="28"/>
        <v>0</v>
      </c>
    </row>
    <row r="185" spans="1:14" outlineLevel="1" x14ac:dyDescent="0.35">
      <c r="A185" s="26" t="s">
        <v>250</v>
      </c>
      <c r="B185" s="65" t="s">
        <v>251</v>
      </c>
      <c r="C185" s="145"/>
      <c r="E185" s="53"/>
      <c r="F185" s="152">
        <f t="shared" si="28"/>
        <v>0</v>
      </c>
      <c r="G185" s="51"/>
      <c r="H185" s="24"/>
      <c r="L185" s="24"/>
      <c r="M185" s="24"/>
      <c r="N185" s="55"/>
    </row>
    <row r="186" spans="1:14" outlineLevel="1" x14ac:dyDescent="0.35">
      <c r="A186" s="26" t="s">
        <v>252</v>
      </c>
      <c r="B186" s="65" t="s">
        <v>253</v>
      </c>
      <c r="C186" s="145"/>
      <c r="E186" s="53"/>
      <c r="F186" s="152">
        <f t="shared" si="28"/>
        <v>0</v>
      </c>
      <c r="G186" s="51"/>
      <c r="H186" s="24"/>
      <c r="L186" s="24"/>
      <c r="M186" s="24"/>
      <c r="N186" s="55"/>
    </row>
    <row r="187" spans="1:14" outlineLevel="1" x14ac:dyDescent="0.35">
      <c r="A187" s="26" t="s">
        <v>254</v>
      </c>
      <c r="B187" s="65" t="s">
        <v>255</v>
      </c>
      <c r="C187" s="145"/>
      <c r="E187" s="53"/>
      <c r="F187" s="152">
        <f t="shared" si="28"/>
        <v>0</v>
      </c>
      <c r="G187" s="51"/>
      <c r="H187" s="24"/>
      <c r="L187" s="24"/>
      <c r="M187" s="24"/>
      <c r="N187" s="55"/>
    </row>
    <row r="188" spans="1:14" outlineLevel="1" x14ac:dyDescent="0.35">
      <c r="A188" s="26" t="s">
        <v>256</v>
      </c>
      <c r="B188" s="65"/>
      <c r="E188" s="53"/>
      <c r="F188" s="51"/>
      <c r="G188" s="51"/>
      <c r="H188" s="24"/>
      <c r="L188" s="24"/>
      <c r="M188" s="24"/>
      <c r="N188" s="55"/>
    </row>
    <row r="189" spans="1:14" outlineLevel="1" x14ac:dyDescent="0.35">
      <c r="A189" s="26" t="s">
        <v>257</v>
      </c>
      <c r="B189" s="65"/>
      <c r="E189" s="53"/>
      <c r="F189" s="51"/>
      <c r="G189" s="51"/>
      <c r="H189" s="24"/>
      <c r="L189" s="24"/>
      <c r="M189" s="24"/>
      <c r="N189" s="55"/>
    </row>
    <row r="190" spans="1:14" outlineLevel="1" x14ac:dyDescent="0.35">
      <c r="A190" s="26" t="s">
        <v>258</v>
      </c>
      <c r="B190" s="65"/>
      <c r="E190" s="53"/>
      <c r="F190" s="51"/>
      <c r="G190" s="51"/>
      <c r="H190" s="24"/>
      <c r="L190" s="24"/>
      <c r="M190" s="24"/>
      <c r="N190" s="55"/>
    </row>
    <row r="191" spans="1:14" outlineLevel="1" x14ac:dyDescent="0.35">
      <c r="A191" s="26" t="s">
        <v>259</v>
      </c>
      <c r="B191" s="54"/>
      <c r="E191" s="53"/>
      <c r="F191" s="51"/>
      <c r="G191" s="51"/>
      <c r="H191" s="24"/>
      <c r="L191" s="24"/>
      <c r="M191" s="24"/>
      <c r="N191" s="55"/>
    </row>
    <row r="192" spans="1:14" ht="15" customHeight="1" x14ac:dyDescent="0.35">
      <c r="A192" s="45"/>
      <c r="B192" s="46" t="s">
        <v>260</v>
      </c>
      <c r="C192" s="45" t="s">
        <v>64</v>
      </c>
      <c r="D192" s="45"/>
      <c r="E192" s="47"/>
      <c r="F192" s="48" t="s">
        <v>232</v>
      </c>
      <c r="G192" s="48"/>
      <c r="H192" s="24"/>
      <c r="L192" s="24"/>
      <c r="M192" s="24"/>
      <c r="N192" s="55"/>
    </row>
    <row r="193" spans="1:14" x14ac:dyDescent="0.35">
      <c r="A193" s="26" t="s">
        <v>261</v>
      </c>
      <c r="B193" s="43" t="s">
        <v>262</v>
      </c>
      <c r="C193" s="445">
        <v>20730</v>
      </c>
      <c r="E193" s="50"/>
      <c r="F193" s="152">
        <f t="shared" ref="F193:F206" si="29">IF($C$208=0,"",IF(C193="[for completion]","",C193/$C$208))</f>
        <v>1</v>
      </c>
      <c r="G193" s="51"/>
      <c r="H193" s="24"/>
      <c r="L193" s="24"/>
      <c r="M193" s="24"/>
      <c r="N193" s="55"/>
    </row>
    <row r="194" spans="1:14" x14ac:dyDescent="0.35">
      <c r="A194" s="26" t="s">
        <v>263</v>
      </c>
      <c r="B194" s="43" t="s">
        <v>264</v>
      </c>
      <c r="C194" s="445">
        <v>0</v>
      </c>
      <c r="E194" s="53"/>
      <c r="F194" s="152">
        <f t="shared" si="29"/>
        <v>0</v>
      </c>
      <c r="G194" s="53"/>
      <c r="H194" s="24"/>
      <c r="L194" s="24"/>
      <c r="M194" s="24"/>
      <c r="N194" s="55"/>
    </row>
    <row r="195" spans="1:14" x14ac:dyDescent="0.35">
      <c r="A195" s="26" t="s">
        <v>265</v>
      </c>
      <c r="B195" s="43" t="s">
        <v>266</v>
      </c>
      <c r="C195" s="445"/>
      <c r="E195" s="53"/>
      <c r="F195" s="152">
        <f t="shared" si="29"/>
        <v>0</v>
      </c>
      <c r="G195" s="53"/>
      <c r="H195" s="24"/>
      <c r="L195" s="24"/>
      <c r="M195" s="24"/>
      <c r="N195" s="55"/>
    </row>
    <row r="196" spans="1:14" x14ac:dyDescent="0.35">
      <c r="A196" s="26" t="s">
        <v>267</v>
      </c>
      <c r="B196" s="43" t="s">
        <v>268</v>
      </c>
      <c r="C196" s="445"/>
      <c r="E196" s="53"/>
      <c r="F196" s="152">
        <f t="shared" si="29"/>
        <v>0</v>
      </c>
      <c r="G196" s="53"/>
      <c r="H196" s="24"/>
      <c r="L196" s="24"/>
      <c r="M196" s="24"/>
      <c r="N196" s="55"/>
    </row>
    <row r="197" spans="1:14" x14ac:dyDescent="0.35">
      <c r="A197" s="26" t="s">
        <v>269</v>
      </c>
      <c r="B197" s="43" t="s">
        <v>270</v>
      </c>
      <c r="C197" s="445"/>
      <c r="E197" s="53"/>
      <c r="F197" s="152">
        <f t="shared" si="29"/>
        <v>0</v>
      </c>
      <c r="G197" s="53"/>
      <c r="H197" s="24"/>
      <c r="L197" s="24"/>
      <c r="M197" s="24"/>
      <c r="N197" s="55"/>
    </row>
    <row r="198" spans="1:14" x14ac:dyDescent="0.35">
      <c r="A198" s="26" t="s">
        <v>271</v>
      </c>
      <c r="B198" s="43" t="s">
        <v>272</v>
      </c>
      <c r="C198" s="445"/>
      <c r="E198" s="53"/>
      <c r="F198" s="152">
        <f t="shared" si="29"/>
        <v>0</v>
      </c>
      <c r="G198" s="53"/>
      <c r="H198" s="24"/>
      <c r="L198" s="24"/>
      <c r="M198" s="24"/>
      <c r="N198" s="55"/>
    </row>
    <row r="199" spans="1:14" x14ac:dyDescent="0.35">
      <c r="A199" s="26" t="s">
        <v>273</v>
      </c>
      <c r="B199" s="43" t="s">
        <v>274</v>
      </c>
      <c r="C199" s="445"/>
      <c r="E199" s="53"/>
      <c r="F199" s="152">
        <f t="shared" si="29"/>
        <v>0</v>
      </c>
      <c r="G199" s="53"/>
      <c r="H199" s="24"/>
      <c r="L199" s="24"/>
      <c r="M199" s="24"/>
      <c r="N199" s="55"/>
    </row>
    <row r="200" spans="1:14" x14ac:dyDescent="0.35">
      <c r="A200" s="26" t="s">
        <v>275</v>
      </c>
      <c r="B200" s="43" t="s">
        <v>12</v>
      </c>
      <c r="C200" s="445"/>
      <c r="E200" s="53"/>
      <c r="F200" s="152">
        <f t="shared" si="29"/>
        <v>0</v>
      </c>
      <c r="G200" s="53"/>
      <c r="H200" s="24"/>
      <c r="L200" s="24"/>
      <c r="M200" s="24"/>
      <c r="N200" s="55"/>
    </row>
    <row r="201" spans="1:14" x14ac:dyDescent="0.35">
      <c r="A201" s="26" t="s">
        <v>276</v>
      </c>
      <c r="B201" s="43" t="s">
        <v>277</v>
      </c>
      <c r="C201" s="445"/>
      <c r="E201" s="53"/>
      <c r="F201" s="152">
        <f t="shared" si="29"/>
        <v>0</v>
      </c>
      <c r="G201" s="53"/>
      <c r="H201" s="24"/>
      <c r="L201" s="24"/>
      <c r="M201" s="24"/>
      <c r="N201" s="55"/>
    </row>
    <row r="202" spans="1:14" x14ac:dyDescent="0.35">
      <c r="A202" s="26" t="s">
        <v>278</v>
      </c>
      <c r="B202" s="43" t="s">
        <v>279</v>
      </c>
      <c r="C202" s="445"/>
      <c r="E202" s="53"/>
      <c r="F202" s="152">
        <f t="shared" si="29"/>
        <v>0</v>
      </c>
      <c r="G202" s="53"/>
      <c r="H202" s="24"/>
      <c r="L202" s="24"/>
      <c r="M202" s="24"/>
      <c r="N202" s="55"/>
    </row>
    <row r="203" spans="1:14" x14ac:dyDescent="0.35">
      <c r="A203" s="26" t="s">
        <v>280</v>
      </c>
      <c r="B203" s="43" t="s">
        <v>281</v>
      </c>
      <c r="C203" s="445"/>
      <c r="E203" s="53"/>
      <c r="F203" s="152">
        <f t="shared" si="29"/>
        <v>0</v>
      </c>
      <c r="G203" s="53"/>
      <c r="H203" s="24"/>
      <c r="L203" s="24"/>
      <c r="M203" s="24"/>
      <c r="N203" s="55"/>
    </row>
    <row r="204" spans="1:14" x14ac:dyDescent="0.35">
      <c r="A204" s="26" t="s">
        <v>282</v>
      </c>
      <c r="B204" s="43" t="s">
        <v>283</v>
      </c>
      <c r="C204" s="445"/>
      <c r="E204" s="53"/>
      <c r="F204" s="152">
        <f t="shared" si="29"/>
        <v>0</v>
      </c>
      <c r="G204" s="53"/>
      <c r="H204" s="24"/>
      <c r="L204" s="24"/>
      <c r="M204" s="24"/>
      <c r="N204" s="55"/>
    </row>
    <row r="205" spans="1:14" x14ac:dyDescent="0.35">
      <c r="A205" s="26" t="s">
        <v>284</v>
      </c>
      <c r="B205" s="43" t="s">
        <v>285</v>
      </c>
      <c r="C205" s="445"/>
      <c r="E205" s="53"/>
      <c r="F205" s="152">
        <f t="shared" si="29"/>
        <v>0</v>
      </c>
      <c r="G205" s="53"/>
      <c r="H205" s="24"/>
      <c r="L205" s="24"/>
      <c r="M205" s="24"/>
      <c r="N205" s="55"/>
    </row>
    <row r="206" spans="1:14" x14ac:dyDescent="0.35">
      <c r="A206" s="26" t="s">
        <v>286</v>
      </c>
      <c r="B206" s="43" t="s">
        <v>96</v>
      </c>
      <c r="C206" s="445"/>
      <c r="E206" s="53"/>
      <c r="F206" s="152">
        <f t="shared" si="29"/>
        <v>0</v>
      </c>
      <c r="G206" s="53"/>
      <c r="H206" s="24"/>
      <c r="L206" s="24"/>
      <c r="M206" s="24"/>
      <c r="N206" s="55"/>
    </row>
    <row r="207" spans="1:14" x14ac:dyDescent="0.35">
      <c r="A207" s="26" t="s">
        <v>287</v>
      </c>
      <c r="B207" s="52" t="s">
        <v>288</v>
      </c>
      <c r="C207" s="447">
        <v>0</v>
      </c>
      <c r="E207" s="53"/>
      <c r="F207" s="152"/>
      <c r="G207" s="53"/>
      <c r="H207" s="24"/>
      <c r="L207" s="24"/>
      <c r="M207" s="24"/>
      <c r="N207" s="55"/>
    </row>
    <row r="208" spans="1:14" x14ac:dyDescent="0.35">
      <c r="A208" s="26" t="s">
        <v>289</v>
      </c>
      <c r="B208" s="59" t="s">
        <v>98</v>
      </c>
      <c r="C208" s="50">
        <f>SUM(C193:C206)</f>
        <v>20730</v>
      </c>
      <c r="D208" s="43"/>
      <c r="E208" s="53"/>
      <c r="F208" s="153">
        <f>SUM(F193:F206)</f>
        <v>1</v>
      </c>
      <c r="G208" s="53"/>
      <c r="H208" s="24"/>
      <c r="L208" s="24"/>
      <c r="M208" s="24"/>
      <c r="N208" s="55"/>
    </row>
    <row r="209" spans="1:14" outlineLevel="1" x14ac:dyDescent="0.35">
      <c r="A209" s="26" t="s">
        <v>290</v>
      </c>
      <c r="B209" s="54" t="s">
        <v>100</v>
      </c>
      <c r="C209" s="145"/>
      <c r="E209" s="53"/>
      <c r="F209" s="152">
        <f>IF($C$208=0,"",IF(C209="[for completion]","",C209/$C$208))</f>
        <v>0</v>
      </c>
      <c r="G209" s="53"/>
      <c r="H209" s="24"/>
      <c r="L209" s="24"/>
      <c r="M209" s="24"/>
      <c r="N209" s="55"/>
    </row>
    <row r="210" spans="1:14" outlineLevel="1" x14ac:dyDescent="0.35">
      <c r="A210" s="26" t="s">
        <v>291</v>
      </c>
      <c r="B210" s="54" t="s">
        <v>100</v>
      </c>
      <c r="C210" s="145"/>
      <c r="E210" s="53"/>
      <c r="F210" s="152">
        <f t="shared" ref="F210:F215" si="30">IF($C$208=0,"",IF(C210="[for completion]","",C210/$C$208))</f>
        <v>0</v>
      </c>
      <c r="G210" s="53"/>
      <c r="H210" s="24"/>
      <c r="L210" s="24"/>
      <c r="M210" s="24"/>
      <c r="N210" s="55"/>
    </row>
    <row r="211" spans="1:14" outlineLevel="1" x14ac:dyDescent="0.35">
      <c r="A211" s="26" t="s">
        <v>292</v>
      </c>
      <c r="B211" s="54" t="s">
        <v>100</v>
      </c>
      <c r="C211" s="145"/>
      <c r="E211" s="53"/>
      <c r="F211" s="152">
        <f t="shared" si="30"/>
        <v>0</v>
      </c>
      <c r="G211" s="53"/>
      <c r="H211" s="24"/>
      <c r="L211" s="24"/>
      <c r="M211" s="24"/>
      <c r="N211" s="55"/>
    </row>
    <row r="212" spans="1:14" outlineLevel="1" x14ac:dyDescent="0.35">
      <c r="A212" s="26" t="s">
        <v>293</v>
      </c>
      <c r="B212" s="54" t="s">
        <v>100</v>
      </c>
      <c r="C212" s="145"/>
      <c r="E212" s="53"/>
      <c r="F212" s="152">
        <f t="shared" si="30"/>
        <v>0</v>
      </c>
      <c r="G212" s="53"/>
      <c r="H212" s="24"/>
      <c r="L212" s="24"/>
      <c r="M212" s="24"/>
      <c r="N212" s="55"/>
    </row>
    <row r="213" spans="1:14" outlineLevel="1" x14ac:dyDescent="0.35">
      <c r="A213" s="26" t="s">
        <v>294</v>
      </c>
      <c r="B213" s="54" t="s">
        <v>100</v>
      </c>
      <c r="C213" s="145"/>
      <c r="E213" s="53"/>
      <c r="F213" s="152">
        <f t="shared" si="30"/>
        <v>0</v>
      </c>
      <c r="G213" s="53"/>
      <c r="H213" s="24"/>
      <c r="L213" s="24"/>
      <c r="M213" s="24"/>
      <c r="N213" s="55"/>
    </row>
    <row r="214" spans="1:14" outlineLevel="1" x14ac:dyDescent="0.35">
      <c r="A214" s="26" t="s">
        <v>295</v>
      </c>
      <c r="B214" s="54" t="s">
        <v>100</v>
      </c>
      <c r="C214" s="145"/>
      <c r="E214" s="53"/>
      <c r="F214" s="152">
        <f t="shared" si="30"/>
        <v>0</v>
      </c>
      <c r="G214" s="53"/>
      <c r="H214" s="24"/>
      <c r="L214" s="24"/>
      <c r="M214" s="24"/>
      <c r="N214" s="55"/>
    </row>
    <row r="215" spans="1:14" outlineLevel="1" x14ac:dyDescent="0.35">
      <c r="A215" s="26" t="s">
        <v>296</v>
      </c>
      <c r="B215" s="54" t="s">
        <v>100</v>
      </c>
      <c r="C215" s="145"/>
      <c r="E215" s="53"/>
      <c r="F215" s="152">
        <f t="shared" si="30"/>
        <v>0</v>
      </c>
      <c r="G215" s="53"/>
      <c r="H215" s="24"/>
      <c r="L215" s="24"/>
      <c r="M215" s="24"/>
      <c r="N215" s="55"/>
    </row>
    <row r="216" spans="1:14" ht="15" customHeight="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445">
        <v>20730</v>
      </c>
      <c r="E217" s="63"/>
      <c r="F217" s="152">
        <f>IF($C$38=0,"",IF(C217="[for completion]","",IF(C217="","",C217/$C$38)))</f>
        <v>6.9495428990958549E-2</v>
      </c>
      <c r="G217" s="152">
        <f>IF($C$39=0,"",IF(C217="[for completion]","",IF(C217="","",C217/$C$39)))</f>
        <v>7.4685477943825573E-2</v>
      </c>
      <c r="H217" s="24"/>
      <c r="L217" s="24"/>
      <c r="M217" s="24"/>
      <c r="N217" s="55"/>
    </row>
    <row r="218" spans="1:14" x14ac:dyDescent="0.3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35">
      <c r="A219" s="26" t="s">
        <v>302</v>
      </c>
      <c r="B219" s="22" t="s">
        <v>96</v>
      </c>
      <c r="C219" s="447"/>
      <c r="E219" s="63"/>
      <c r="F219" s="152" t="str">
        <f t="shared" si="31"/>
        <v/>
      </c>
      <c r="G219" s="152" t="str">
        <f t="shared" si="32"/>
        <v/>
      </c>
      <c r="H219" s="24"/>
      <c r="L219" s="24"/>
      <c r="M219" s="24"/>
      <c r="N219" s="55"/>
    </row>
    <row r="220" spans="1:14" x14ac:dyDescent="0.35">
      <c r="A220" s="26" t="s">
        <v>303</v>
      </c>
      <c r="B220" s="59" t="s">
        <v>98</v>
      </c>
      <c r="C220" s="445">
        <f>SUM(C217:C219)</f>
        <v>20730</v>
      </c>
      <c r="E220" s="63"/>
      <c r="F220" s="141">
        <f>SUM(F217:F219)</f>
        <v>6.9495428990958549E-2</v>
      </c>
      <c r="G220" s="141">
        <f>SUM(G217:G219)</f>
        <v>7.4685477943825573E-2</v>
      </c>
      <c r="H220" s="24"/>
      <c r="L220" s="24"/>
      <c r="M220" s="24"/>
      <c r="N220" s="55"/>
    </row>
    <row r="221" spans="1:14" outlineLevel="1" x14ac:dyDescent="0.3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35">
      <c r="A222" s="26" t="s">
        <v>305</v>
      </c>
      <c r="B222" s="54" t="s">
        <v>100</v>
      </c>
      <c r="C222" s="145"/>
      <c r="E222" s="63"/>
      <c r="F222" s="152" t="str">
        <f t="shared" si="33"/>
        <v/>
      </c>
      <c r="G222" s="152" t="str">
        <f t="shared" si="34"/>
        <v/>
      </c>
      <c r="H222" s="24"/>
      <c r="L222" s="24"/>
      <c r="M222" s="24"/>
      <c r="N222" s="55"/>
    </row>
    <row r="223" spans="1:14" outlineLevel="1" x14ac:dyDescent="0.35">
      <c r="A223" s="26" t="s">
        <v>306</v>
      </c>
      <c r="B223" s="54" t="s">
        <v>100</v>
      </c>
      <c r="C223" s="145"/>
      <c r="E223" s="63"/>
      <c r="F223" s="152" t="str">
        <f t="shared" si="33"/>
        <v/>
      </c>
      <c r="G223" s="152" t="str">
        <f t="shared" si="34"/>
        <v/>
      </c>
      <c r="H223" s="24"/>
      <c r="L223" s="24"/>
      <c r="M223" s="24"/>
      <c r="N223" s="55"/>
    </row>
    <row r="224" spans="1:14" outlineLevel="1" x14ac:dyDescent="0.35">
      <c r="A224" s="26" t="s">
        <v>307</v>
      </c>
      <c r="B224" s="54" t="s">
        <v>100</v>
      </c>
      <c r="C224" s="145"/>
      <c r="E224" s="63"/>
      <c r="F224" s="152" t="str">
        <f t="shared" si="33"/>
        <v/>
      </c>
      <c r="G224" s="152" t="str">
        <f t="shared" si="34"/>
        <v/>
      </c>
      <c r="H224" s="24"/>
      <c r="L224" s="24"/>
      <c r="M224" s="24"/>
      <c r="N224" s="55"/>
    </row>
    <row r="225" spans="1:14" outlineLevel="1" x14ac:dyDescent="0.35">
      <c r="A225" s="26" t="s">
        <v>308</v>
      </c>
      <c r="B225" s="54" t="s">
        <v>100</v>
      </c>
      <c r="C225" s="145"/>
      <c r="E225" s="63"/>
      <c r="F225" s="152" t="str">
        <f t="shared" si="33"/>
        <v/>
      </c>
      <c r="G225" s="152" t="str">
        <f t="shared" si="34"/>
        <v/>
      </c>
      <c r="H225" s="24"/>
      <c r="L225" s="24"/>
      <c r="M225" s="24"/>
    </row>
    <row r="226" spans="1:14" outlineLevel="1" x14ac:dyDescent="0.35">
      <c r="A226" s="26" t="s">
        <v>309</v>
      </c>
      <c r="B226" s="54" t="s">
        <v>100</v>
      </c>
      <c r="C226" s="145"/>
      <c r="E226" s="43"/>
      <c r="F226" s="152" t="str">
        <f t="shared" si="33"/>
        <v/>
      </c>
      <c r="G226" s="152" t="str">
        <f t="shared" si="34"/>
        <v/>
      </c>
      <c r="H226" s="24"/>
      <c r="L226" s="24"/>
      <c r="M226" s="24"/>
    </row>
    <row r="227" spans="1:14" outlineLevel="1" x14ac:dyDescent="0.35">
      <c r="A227" s="26" t="s">
        <v>310</v>
      </c>
      <c r="B227" s="54" t="s">
        <v>100</v>
      </c>
      <c r="C227" s="145"/>
      <c r="E227" s="63"/>
      <c r="F227" s="152" t="str">
        <f t="shared" si="33"/>
        <v/>
      </c>
      <c r="G227" s="152" t="str">
        <f t="shared" si="34"/>
        <v/>
      </c>
      <c r="H227" s="24"/>
      <c r="L227" s="24"/>
      <c r="M227" s="24"/>
    </row>
    <row r="228" spans="1:14" ht="15" customHeight="1" x14ac:dyDescent="0.35">
      <c r="A228" s="45"/>
      <c r="B228" s="46" t="s">
        <v>311</v>
      </c>
      <c r="C228" s="45"/>
      <c r="D228" s="45"/>
      <c r="E228" s="47"/>
      <c r="F228" s="48"/>
      <c r="G228" s="48"/>
      <c r="H228" s="24"/>
      <c r="L228" s="24"/>
      <c r="M228" s="24"/>
    </row>
    <row r="229" spans="1:14" ht="29" x14ac:dyDescent="0.35">
      <c r="A229" s="26" t="s">
        <v>312</v>
      </c>
      <c r="B229" s="43" t="s">
        <v>313</v>
      </c>
      <c r="C229" s="167" t="s">
        <v>1308</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1133</v>
      </c>
      <c r="C231" s="145"/>
      <c r="E231" s="43"/>
      <c r="H231" s="24"/>
      <c r="L231" s="24"/>
      <c r="M231" s="24"/>
    </row>
    <row r="232" spans="1:14" x14ac:dyDescent="0.35">
      <c r="A232" s="26" t="s">
        <v>315</v>
      </c>
      <c r="B232" s="66" t="s">
        <v>316</v>
      </c>
      <c r="C232" s="145"/>
      <c r="E232" s="43"/>
      <c r="H232" s="24"/>
      <c r="L232" s="24"/>
      <c r="M232" s="24"/>
    </row>
    <row r="233" spans="1:14" x14ac:dyDescent="0.35">
      <c r="A233" s="26" t="s">
        <v>317</v>
      </c>
      <c r="B233" s="66" t="s">
        <v>318</v>
      </c>
      <c r="C233" s="145"/>
      <c r="E233" s="43"/>
      <c r="H233" s="24"/>
      <c r="L233" s="24"/>
      <c r="M233" s="24"/>
    </row>
    <row r="234" spans="1:14" outlineLevel="1" x14ac:dyDescent="0.35">
      <c r="A234" s="26" t="s">
        <v>319</v>
      </c>
      <c r="B234" s="41" t="s">
        <v>320</v>
      </c>
      <c r="C234" s="146"/>
      <c r="D234" s="43"/>
      <c r="E234" s="43"/>
      <c r="H234" s="24"/>
      <c r="L234" s="24"/>
      <c r="M234" s="24"/>
    </row>
    <row r="235" spans="1:14" outlineLevel="1" x14ac:dyDescent="0.35">
      <c r="A235" s="26" t="s">
        <v>321</v>
      </c>
      <c r="B235" s="41" t="s">
        <v>322</v>
      </c>
      <c r="C235" s="146"/>
      <c r="D235" s="43"/>
      <c r="E235" s="43"/>
      <c r="H235" s="24"/>
      <c r="L235" s="24"/>
      <c r="M235" s="24"/>
    </row>
    <row r="236" spans="1:14" outlineLevel="1" x14ac:dyDescent="0.35">
      <c r="A236" s="26" t="s">
        <v>323</v>
      </c>
      <c r="B236" s="41" t="s">
        <v>324</v>
      </c>
      <c r="C236" s="146"/>
      <c r="D236" s="43"/>
      <c r="E236" s="43"/>
      <c r="H236" s="24"/>
      <c r="L236" s="24"/>
      <c r="M236" s="24"/>
    </row>
    <row r="237" spans="1:14" outlineLevel="1" x14ac:dyDescent="0.35">
      <c r="A237" s="26" t="s">
        <v>325</v>
      </c>
      <c r="C237" s="43"/>
      <c r="D237" s="43"/>
      <c r="E237" s="43"/>
      <c r="H237" s="24"/>
      <c r="L237" s="24"/>
      <c r="M237" s="24"/>
    </row>
    <row r="238" spans="1:14" outlineLevel="1" x14ac:dyDescent="0.35">
      <c r="A238" s="26" t="s">
        <v>326</v>
      </c>
      <c r="C238" s="43"/>
      <c r="D238" s="43"/>
      <c r="E238" s="43"/>
      <c r="H238" s="24"/>
      <c r="L238" s="24"/>
      <c r="M238" s="24"/>
    </row>
    <row r="239" spans="1:14" outlineLevel="1" x14ac:dyDescent="0.35">
      <c r="A239" s="26" t="s">
        <v>327</v>
      </c>
      <c r="D239"/>
      <c r="E239"/>
      <c r="F239"/>
      <c r="G239"/>
      <c r="H239" s="24"/>
      <c r="K239" s="67"/>
      <c r="L239" s="67"/>
      <c r="M239" s="67"/>
      <c r="N239" s="67"/>
    </row>
    <row r="240" spans="1:14" outlineLevel="1" x14ac:dyDescent="0.35">
      <c r="A240" s="26" t="s">
        <v>328</v>
      </c>
      <c r="D240"/>
      <c r="E240"/>
      <c r="F240"/>
      <c r="G240"/>
      <c r="H240" s="24"/>
      <c r="K240" s="67"/>
      <c r="L240" s="67"/>
      <c r="M240" s="67"/>
      <c r="N240" s="67"/>
    </row>
    <row r="241" spans="1:14" outlineLevel="1" x14ac:dyDescent="0.35">
      <c r="A241" s="26" t="s">
        <v>329</v>
      </c>
      <c r="D241"/>
      <c r="E241"/>
      <c r="F241"/>
      <c r="G241"/>
      <c r="H241" s="24"/>
      <c r="K241" s="67"/>
      <c r="L241" s="67"/>
      <c r="M241" s="67"/>
      <c r="N241" s="67"/>
    </row>
    <row r="242" spans="1:14" outlineLevel="1" x14ac:dyDescent="0.35">
      <c r="A242" s="26" t="s">
        <v>330</v>
      </c>
      <c r="D242"/>
      <c r="E242"/>
      <c r="F242"/>
      <c r="G242"/>
      <c r="H242" s="24"/>
      <c r="K242" s="67"/>
      <c r="L242" s="67"/>
      <c r="M242" s="67"/>
      <c r="N242" s="67"/>
    </row>
    <row r="243" spans="1:14" outlineLevel="1" x14ac:dyDescent="0.35">
      <c r="A243" s="26" t="s">
        <v>331</v>
      </c>
      <c r="D243"/>
      <c r="E243"/>
      <c r="F243"/>
      <c r="G243"/>
      <c r="H243" s="24"/>
      <c r="K243" s="67"/>
      <c r="L243" s="67"/>
      <c r="M243" s="67"/>
      <c r="N243" s="67"/>
    </row>
    <row r="244" spans="1:14" outlineLevel="1" x14ac:dyDescent="0.35">
      <c r="A244" s="26" t="s">
        <v>332</v>
      </c>
      <c r="D244"/>
      <c r="E244"/>
      <c r="F244"/>
      <c r="G244"/>
      <c r="H244" s="24"/>
      <c r="K244" s="67"/>
      <c r="L244" s="67"/>
      <c r="M244" s="67"/>
      <c r="N244" s="67"/>
    </row>
    <row r="245" spans="1:14" outlineLevel="1" x14ac:dyDescent="0.35">
      <c r="A245" s="26" t="s">
        <v>333</v>
      </c>
      <c r="D245"/>
      <c r="E245"/>
      <c r="F245"/>
      <c r="G245"/>
      <c r="H245" s="24"/>
      <c r="K245" s="67"/>
      <c r="L245" s="67"/>
      <c r="M245" s="67"/>
      <c r="N245" s="67"/>
    </row>
    <row r="246" spans="1:14" outlineLevel="1" x14ac:dyDescent="0.35">
      <c r="A246" s="26" t="s">
        <v>334</v>
      </c>
      <c r="D246"/>
      <c r="E246"/>
      <c r="F246"/>
      <c r="G246"/>
      <c r="H246" s="24"/>
      <c r="K246" s="67"/>
      <c r="L246" s="67"/>
      <c r="M246" s="67"/>
      <c r="N246" s="67"/>
    </row>
    <row r="247" spans="1:14" outlineLevel="1" x14ac:dyDescent="0.35">
      <c r="A247" s="26" t="s">
        <v>335</v>
      </c>
      <c r="D247"/>
      <c r="E247"/>
      <c r="F247"/>
      <c r="G247"/>
      <c r="H247" s="24"/>
      <c r="K247" s="67"/>
      <c r="L247" s="67"/>
      <c r="M247" s="67"/>
      <c r="N247" s="67"/>
    </row>
    <row r="248" spans="1:14" outlineLevel="1" x14ac:dyDescent="0.35">
      <c r="A248" s="26" t="s">
        <v>336</v>
      </c>
      <c r="D248"/>
      <c r="E248"/>
      <c r="F248"/>
      <c r="G248"/>
      <c r="H248" s="24"/>
      <c r="K248" s="67"/>
      <c r="L248" s="67"/>
      <c r="M248" s="67"/>
      <c r="N248" s="67"/>
    </row>
    <row r="249" spans="1:14" outlineLevel="1" x14ac:dyDescent="0.35">
      <c r="A249" s="26" t="s">
        <v>337</v>
      </c>
      <c r="D249"/>
      <c r="E249"/>
      <c r="F249"/>
      <c r="G249"/>
      <c r="H249" s="24"/>
      <c r="K249" s="67"/>
      <c r="L249" s="67"/>
      <c r="M249" s="67"/>
      <c r="N249" s="67"/>
    </row>
    <row r="250" spans="1:14" outlineLevel="1" x14ac:dyDescent="0.35">
      <c r="A250" s="26" t="s">
        <v>338</v>
      </c>
      <c r="D250"/>
      <c r="E250"/>
      <c r="F250"/>
      <c r="G250"/>
      <c r="H250" s="24"/>
      <c r="K250" s="67"/>
      <c r="L250" s="67"/>
      <c r="M250" s="67"/>
      <c r="N250" s="67"/>
    </row>
    <row r="251" spans="1:14" outlineLevel="1" x14ac:dyDescent="0.35">
      <c r="A251" s="26" t="s">
        <v>339</v>
      </c>
      <c r="D251"/>
      <c r="E251"/>
      <c r="F251"/>
      <c r="G251"/>
      <c r="H251" s="24"/>
      <c r="K251" s="67"/>
      <c r="L251" s="67"/>
      <c r="M251" s="67"/>
      <c r="N251" s="67"/>
    </row>
    <row r="252" spans="1:14" outlineLevel="1" x14ac:dyDescent="0.35">
      <c r="A252" s="26" t="s">
        <v>340</v>
      </c>
      <c r="D252"/>
      <c r="E252"/>
      <c r="F252"/>
      <c r="G252"/>
      <c r="H252" s="24"/>
      <c r="K252" s="67"/>
      <c r="L252" s="67"/>
      <c r="M252" s="67"/>
      <c r="N252" s="67"/>
    </row>
    <row r="253" spans="1:14" outlineLevel="1" x14ac:dyDescent="0.35">
      <c r="A253" s="26" t="s">
        <v>341</v>
      </c>
      <c r="D253"/>
      <c r="E253"/>
      <c r="F253"/>
      <c r="G253"/>
      <c r="H253" s="24"/>
      <c r="K253" s="67"/>
      <c r="L253" s="67"/>
      <c r="M253" s="67"/>
      <c r="N253" s="67"/>
    </row>
    <row r="254" spans="1:14" outlineLevel="1" x14ac:dyDescent="0.35">
      <c r="A254" s="26" t="s">
        <v>342</v>
      </c>
      <c r="D254"/>
      <c r="E254"/>
      <c r="F254"/>
      <c r="G254"/>
      <c r="H254" s="24"/>
      <c r="K254" s="67"/>
      <c r="L254" s="67"/>
      <c r="M254" s="67"/>
      <c r="N254" s="67"/>
    </row>
    <row r="255" spans="1:14" outlineLevel="1" x14ac:dyDescent="0.35">
      <c r="A255" s="26" t="s">
        <v>343</v>
      </c>
      <c r="D255"/>
      <c r="E255"/>
      <c r="F255"/>
      <c r="G255"/>
      <c r="H255" s="24"/>
      <c r="K255" s="67"/>
      <c r="L255" s="67"/>
      <c r="M255" s="67"/>
      <c r="N255" s="67"/>
    </row>
    <row r="256" spans="1:14" outlineLevel="1" x14ac:dyDescent="0.35">
      <c r="A256" s="26" t="s">
        <v>344</v>
      </c>
      <c r="D256"/>
      <c r="E256"/>
      <c r="F256"/>
      <c r="G256"/>
      <c r="H256" s="24"/>
      <c r="K256" s="67"/>
      <c r="L256" s="67"/>
      <c r="M256" s="67"/>
      <c r="N256" s="67"/>
    </row>
    <row r="257" spans="1:14" outlineLevel="1" x14ac:dyDescent="0.35">
      <c r="A257" s="26" t="s">
        <v>345</v>
      </c>
      <c r="D257"/>
      <c r="E257"/>
      <c r="F257"/>
      <c r="G257"/>
      <c r="H257" s="24"/>
      <c r="K257" s="67"/>
      <c r="L257" s="67"/>
      <c r="M257" s="67"/>
      <c r="N257" s="67"/>
    </row>
    <row r="258" spans="1:14" outlineLevel="1" x14ac:dyDescent="0.35">
      <c r="A258" s="26" t="s">
        <v>346</v>
      </c>
      <c r="D258"/>
      <c r="E258"/>
      <c r="F258"/>
      <c r="G258"/>
      <c r="H258" s="24"/>
      <c r="K258" s="67"/>
      <c r="L258" s="67"/>
      <c r="M258" s="67"/>
      <c r="N258" s="67"/>
    </row>
    <row r="259" spans="1:14" outlineLevel="1" x14ac:dyDescent="0.35">
      <c r="A259" s="26" t="s">
        <v>347</v>
      </c>
      <c r="D259"/>
      <c r="E259"/>
      <c r="F259"/>
      <c r="G259"/>
      <c r="H259" s="24"/>
      <c r="K259" s="67"/>
      <c r="L259" s="67"/>
      <c r="M259" s="67"/>
      <c r="N259" s="67"/>
    </row>
    <row r="260" spans="1:14" outlineLevel="1" x14ac:dyDescent="0.35">
      <c r="A260" s="26" t="s">
        <v>348</v>
      </c>
      <c r="D260"/>
      <c r="E260"/>
      <c r="F260"/>
      <c r="G260"/>
      <c r="H260" s="24"/>
      <c r="K260" s="67"/>
      <c r="L260" s="67"/>
      <c r="M260" s="67"/>
      <c r="N260" s="67"/>
    </row>
    <row r="261" spans="1:14" outlineLevel="1" x14ac:dyDescent="0.35">
      <c r="A261" s="26" t="s">
        <v>349</v>
      </c>
      <c r="D261"/>
      <c r="E261"/>
      <c r="F261"/>
      <c r="G261"/>
      <c r="H261" s="24"/>
      <c r="K261" s="67"/>
      <c r="L261" s="67"/>
      <c r="M261" s="67"/>
      <c r="N261" s="67"/>
    </row>
    <row r="262" spans="1:14" outlineLevel="1" x14ac:dyDescent="0.35">
      <c r="A262" s="26" t="s">
        <v>350</v>
      </c>
      <c r="D262"/>
      <c r="E262"/>
      <c r="F262"/>
      <c r="G262"/>
      <c r="H262" s="24"/>
      <c r="K262" s="67"/>
      <c r="L262" s="67"/>
      <c r="M262" s="67"/>
      <c r="N262" s="67"/>
    </row>
    <row r="263" spans="1:14" outlineLevel="1" x14ac:dyDescent="0.35">
      <c r="A263" s="26" t="s">
        <v>351</v>
      </c>
      <c r="D263"/>
      <c r="E263"/>
      <c r="F263"/>
      <c r="G263"/>
      <c r="H263" s="24"/>
      <c r="K263" s="67"/>
      <c r="L263" s="67"/>
      <c r="M263" s="67"/>
      <c r="N263" s="67"/>
    </row>
    <row r="264" spans="1:14" outlineLevel="1" x14ac:dyDescent="0.35">
      <c r="A264" s="26" t="s">
        <v>352</v>
      </c>
      <c r="D264"/>
      <c r="E264"/>
      <c r="F264"/>
      <c r="G264"/>
      <c r="H264" s="24"/>
      <c r="K264" s="67"/>
      <c r="L264" s="67"/>
      <c r="M264" s="67"/>
      <c r="N264" s="67"/>
    </row>
    <row r="265" spans="1:14" outlineLevel="1" x14ac:dyDescent="0.35">
      <c r="A265" s="26" t="s">
        <v>353</v>
      </c>
      <c r="D265"/>
      <c r="E265"/>
      <c r="F265"/>
      <c r="G265"/>
      <c r="H265" s="24"/>
      <c r="K265" s="67"/>
      <c r="L265" s="67"/>
      <c r="M265" s="67"/>
      <c r="N265" s="67"/>
    </row>
    <row r="266" spans="1:14" outlineLevel="1" x14ac:dyDescent="0.35">
      <c r="A266" s="26" t="s">
        <v>354</v>
      </c>
      <c r="D266"/>
      <c r="E266"/>
      <c r="F266"/>
      <c r="G266"/>
      <c r="H266" s="24"/>
      <c r="K266" s="67"/>
      <c r="L266" s="67"/>
      <c r="M266" s="67"/>
      <c r="N266" s="67"/>
    </row>
    <row r="267" spans="1:14" outlineLevel="1" x14ac:dyDescent="0.35">
      <c r="A267" s="26" t="s">
        <v>355</v>
      </c>
      <c r="D267"/>
      <c r="E267"/>
      <c r="F267"/>
      <c r="G267"/>
      <c r="H267" s="24"/>
      <c r="K267" s="67"/>
      <c r="L267" s="67"/>
      <c r="M267" s="67"/>
      <c r="N267" s="67"/>
    </row>
    <row r="268" spans="1:14" outlineLevel="1" x14ac:dyDescent="0.35">
      <c r="A268" s="26" t="s">
        <v>356</v>
      </c>
      <c r="D268"/>
      <c r="E268"/>
      <c r="F268"/>
      <c r="G268"/>
      <c r="H268" s="24"/>
      <c r="K268" s="67"/>
      <c r="L268" s="67"/>
      <c r="M268" s="67"/>
      <c r="N268" s="67"/>
    </row>
    <row r="269" spans="1:14" outlineLevel="1" x14ac:dyDescent="0.35">
      <c r="A269" s="26" t="s">
        <v>357</v>
      </c>
      <c r="D269"/>
      <c r="E269"/>
      <c r="F269"/>
      <c r="G269"/>
      <c r="H269" s="24"/>
      <c r="K269" s="67"/>
      <c r="L269" s="67"/>
      <c r="M269" s="67"/>
      <c r="N269" s="67"/>
    </row>
    <row r="270" spans="1:14" outlineLevel="1" x14ac:dyDescent="0.35">
      <c r="A270" s="26" t="s">
        <v>358</v>
      </c>
      <c r="D270"/>
      <c r="E270"/>
      <c r="F270"/>
      <c r="G270"/>
      <c r="H270" s="24"/>
      <c r="K270" s="67"/>
      <c r="L270" s="67"/>
      <c r="M270" s="67"/>
      <c r="N270" s="67"/>
    </row>
    <row r="271" spans="1:14" outlineLevel="1" x14ac:dyDescent="0.35">
      <c r="A271" s="26" t="s">
        <v>359</v>
      </c>
      <c r="D271"/>
      <c r="E271"/>
      <c r="F271"/>
      <c r="G271"/>
      <c r="H271" s="24"/>
      <c r="K271" s="67"/>
      <c r="L271" s="67"/>
      <c r="M271" s="67"/>
      <c r="N271" s="67"/>
    </row>
    <row r="272" spans="1:14" outlineLevel="1" x14ac:dyDescent="0.35">
      <c r="A272" s="26" t="s">
        <v>360</v>
      </c>
      <c r="D272"/>
      <c r="E272"/>
      <c r="F272"/>
      <c r="G272"/>
      <c r="H272" s="24"/>
      <c r="K272" s="67"/>
      <c r="L272" s="67"/>
      <c r="M272" s="67"/>
      <c r="N272" s="67"/>
    </row>
    <row r="273" spans="1:14" outlineLevel="1" x14ac:dyDescent="0.35">
      <c r="A273" s="26" t="s">
        <v>361</v>
      </c>
      <c r="D273"/>
      <c r="E273"/>
      <c r="F273"/>
      <c r="G273"/>
      <c r="H273" s="24"/>
      <c r="K273" s="67"/>
      <c r="L273" s="67"/>
      <c r="M273" s="67"/>
      <c r="N273" s="67"/>
    </row>
    <row r="274" spans="1:14" outlineLevel="1" x14ac:dyDescent="0.35">
      <c r="A274" s="26" t="s">
        <v>362</v>
      </c>
      <c r="D274"/>
      <c r="E274"/>
      <c r="F274"/>
      <c r="G274"/>
      <c r="H274" s="24"/>
      <c r="K274" s="67"/>
      <c r="L274" s="67"/>
      <c r="M274" s="67"/>
      <c r="N274" s="67"/>
    </row>
    <row r="275" spans="1:14" outlineLevel="1" x14ac:dyDescent="0.35">
      <c r="A275" s="26" t="s">
        <v>363</v>
      </c>
      <c r="D275"/>
      <c r="E275"/>
      <c r="F275"/>
      <c r="G275"/>
      <c r="H275" s="24"/>
      <c r="K275" s="67"/>
      <c r="L275" s="67"/>
      <c r="M275" s="67"/>
      <c r="N275" s="67"/>
    </row>
    <row r="276" spans="1:14" outlineLevel="1" x14ac:dyDescent="0.35">
      <c r="A276" s="26" t="s">
        <v>364</v>
      </c>
      <c r="D276"/>
      <c r="E276"/>
      <c r="F276"/>
      <c r="G276"/>
      <c r="H276" s="24"/>
      <c r="K276" s="67"/>
      <c r="L276" s="67"/>
      <c r="M276" s="67"/>
      <c r="N276" s="67"/>
    </row>
    <row r="277" spans="1:14" outlineLevel="1" x14ac:dyDescent="0.35">
      <c r="A277" s="26" t="s">
        <v>365</v>
      </c>
      <c r="D277"/>
      <c r="E277"/>
      <c r="F277"/>
      <c r="G277"/>
      <c r="H277" s="24"/>
      <c r="K277" s="67"/>
      <c r="L277" s="67"/>
      <c r="M277" s="67"/>
      <c r="N277" s="67"/>
    </row>
    <row r="278" spans="1:14" outlineLevel="1" x14ac:dyDescent="0.35">
      <c r="A278" s="26" t="s">
        <v>366</v>
      </c>
      <c r="D278"/>
      <c r="E278"/>
      <c r="F278"/>
      <c r="G278"/>
      <c r="H278" s="24"/>
      <c r="K278" s="67"/>
      <c r="L278" s="67"/>
      <c r="M278" s="67"/>
      <c r="N278" s="67"/>
    </row>
    <row r="279" spans="1:14" outlineLevel="1" x14ac:dyDescent="0.35">
      <c r="A279" s="26" t="s">
        <v>367</v>
      </c>
      <c r="D279"/>
      <c r="E279"/>
      <c r="F279"/>
      <c r="G279"/>
      <c r="H279" s="24"/>
      <c r="K279" s="67"/>
      <c r="L279" s="67"/>
      <c r="M279" s="67"/>
      <c r="N279" s="67"/>
    </row>
    <row r="280" spans="1:14" outlineLevel="1" x14ac:dyDescent="0.35">
      <c r="A280" s="26" t="s">
        <v>368</v>
      </c>
      <c r="D280"/>
      <c r="E280"/>
      <c r="F280"/>
      <c r="G280"/>
      <c r="H280" s="24"/>
      <c r="K280" s="67"/>
      <c r="L280" s="67"/>
      <c r="M280" s="67"/>
      <c r="N280" s="67"/>
    </row>
    <row r="281" spans="1:14" outlineLevel="1" x14ac:dyDescent="0.35">
      <c r="A281" s="26" t="s">
        <v>369</v>
      </c>
      <c r="D281"/>
      <c r="E281"/>
      <c r="F281"/>
      <c r="G281"/>
      <c r="H281" s="24"/>
      <c r="K281" s="67"/>
      <c r="L281" s="67"/>
      <c r="M281" s="67"/>
      <c r="N281" s="67"/>
    </row>
    <row r="282" spans="1:14" outlineLevel="1" x14ac:dyDescent="0.35">
      <c r="A282" s="26" t="s">
        <v>370</v>
      </c>
      <c r="D282"/>
      <c r="E282"/>
      <c r="F282"/>
      <c r="G282"/>
      <c r="H282" s="24"/>
      <c r="K282" s="67"/>
      <c r="L282" s="67"/>
      <c r="M282" s="67"/>
      <c r="N282" s="67"/>
    </row>
    <row r="283" spans="1:14" outlineLevel="1" x14ac:dyDescent="0.35">
      <c r="A283" s="26" t="s">
        <v>371</v>
      </c>
      <c r="D283"/>
      <c r="E283"/>
      <c r="F283"/>
      <c r="G283"/>
      <c r="H283" s="24"/>
      <c r="K283" s="67"/>
      <c r="L283" s="67"/>
      <c r="M283" s="67"/>
      <c r="N283" s="67"/>
    </row>
    <row r="284" spans="1:14" outlineLevel="1" x14ac:dyDescent="0.35">
      <c r="A284" s="26" t="s">
        <v>372</v>
      </c>
      <c r="D284"/>
      <c r="E284"/>
      <c r="F284"/>
      <c r="G284"/>
      <c r="H284" s="24"/>
      <c r="K284" s="67"/>
      <c r="L284" s="67"/>
      <c r="M284" s="67"/>
      <c r="N284" s="67"/>
    </row>
    <row r="285" spans="1:14" ht="37" x14ac:dyDescent="0.35">
      <c r="A285" s="37"/>
      <c r="B285" s="37" t="s">
        <v>373</v>
      </c>
      <c r="C285" s="37" t="s">
        <v>1</v>
      </c>
      <c r="D285" s="37" t="s">
        <v>1</v>
      </c>
      <c r="E285" s="37"/>
      <c r="F285" s="38"/>
      <c r="G285" s="39"/>
      <c r="H285" s="24"/>
      <c r="I285" s="30"/>
      <c r="J285" s="30"/>
      <c r="K285" s="30"/>
      <c r="L285" s="30"/>
      <c r="M285" s="32"/>
    </row>
    <row r="286" spans="1:14" ht="18.5" x14ac:dyDescent="0.35">
      <c r="A286" s="68" t="s">
        <v>374</v>
      </c>
      <c r="B286" s="69"/>
      <c r="C286" s="69"/>
      <c r="D286" s="69"/>
      <c r="E286" s="69"/>
      <c r="F286" s="70"/>
      <c r="G286" s="69"/>
      <c r="H286" s="24"/>
      <c r="I286" s="30"/>
      <c r="J286" s="30"/>
      <c r="K286" s="30"/>
      <c r="L286" s="30"/>
      <c r="M286" s="32"/>
    </row>
    <row r="287" spans="1:14" ht="18.5" x14ac:dyDescent="0.35">
      <c r="A287" s="68" t="s">
        <v>375</v>
      </c>
      <c r="B287" s="69"/>
      <c r="C287" s="69"/>
      <c r="D287" s="69"/>
      <c r="E287" s="69"/>
      <c r="F287" s="70"/>
      <c r="G287" s="69"/>
      <c r="H287" s="24"/>
      <c r="I287" s="30"/>
      <c r="J287" s="30"/>
      <c r="K287" s="30"/>
      <c r="L287" s="30"/>
      <c r="M287" s="32"/>
    </row>
    <row r="288" spans="1:14" x14ac:dyDescent="0.35">
      <c r="A288" s="26" t="s">
        <v>376</v>
      </c>
      <c r="B288" s="41" t="s">
        <v>377</v>
      </c>
      <c r="C288" s="71">
        <f>ROW(B38)</f>
        <v>38</v>
      </c>
      <c r="D288" s="62"/>
      <c r="E288" s="62"/>
      <c r="F288" s="62"/>
      <c r="G288" s="62"/>
      <c r="H288" s="24"/>
      <c r="I288" s="41"/>
      <c r="J288" s="71"/>
      <c r="L288" s="62"/>
      <c r="M288" s="62"/>
      <c r="N288" s="62"/>
    </row>
    <row r="289" spans="1:14" x14ac:dyDescent="0.35">
      <c r="A289" s="26" t="s">
        <v>378</v>
      </c>
      <c r="B289" s="41" t="s">
        <v>379</v>
      </c>
      <c r="C289" s="71">
        <f>ROW(B39)</f>
        <v>39</v>
      </c>
      <c r="E289" s="62"/>
      <c r="F289" s="62"/>
      <c r="H289" s="24"/>
      <c r="I289" s="41"/>
      <c r="J289" s="71"/>
      <c r="L289" s="62"/>
      <c r="M289" s="62"/>
    </row>
    <row r="290" spans="1:14" x14ac:dyDescent="0.3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382</v>
      </c>
      <c r="B291" s="41" t="s">
        <v>383</v>
      </c>
      <c r="C291" s="71">
        <f>ROW(B52)</f>
        <v>52</v>
      </c>
      <c r="H291" s="24"/>
      <c r="I291" s="41"/>
      <c r="J291" s="71"/>
    </row>
    <row r="292" spans="1:14" x14ac:dyDescent="0.3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388</v>
      </c>
      <c r="B294" s="41" t="s">
        <v>389</v>
      </c>
      <c r="C294" s="71">
        <f>ROW(B111)</f>
        <v>111</v>
      </c>
      <c r="F294" s="72"/>
      <c r="H294" s="24"/>
      <c r="I294" s="41"/>
      <c r="J294" s="71"/>
      <c r="M294" s="72"/>
    </row>
    <row r="295" spans="1:14" x14ac:dyDescent="0.35">
      <c r="A295" s="26" t="s">
        <v>390</v>
      </c>
      <c r="B295" s="41" t="s">
        <v>391</v>
      </c>
      <c r="C295" s="71">
        <f>ROW(B163)</f>
        <v>163</v>
      </c>
      <c r="E295" s="72"/>
      <c r="F295" s="72"/>
      <c r="H295" s="24"/>
      <c r="I295" s="41"/>
      <c r="J295" s="71"/>
      <c r="L295" s="72"/>
      <c r="M295" s="72"/>
    </row>
    <row r="296" spans="1:14" x14ac:dyDescent="0.35">
      <c r="A296" s="26" t="s">
        <v>392</v>
      </c>
      <c r="B296" s="41" t="s">
        <v>393</v>
      </c>
      <c r="C296" s="71">
        <f>ROW(B137)</f>
        <v>137</v>
      </c>
      <c r="E296" s="72"/>
      <c r="F296" s="72"/>
      <c r="H296" s="24"/>
      <c r="I296" s="41"/>
      <c r="J296" s="71"/>
      <c r="L296" s="72"/>
      <c r="M296" s="72"/>
    </row>
    <row r="297" spans="1:14" ht="29" x14ac:dyDescent="0.35">
      <c r="A297" s="26" t="s">
        <v>394</v>
      </c>
      <c r="B297" s="26" t="s">
        <v>395</v>
      </c>
      <c r="C297" s="71" t="str">
        <f>ROW('C. HTT Harmonised Glossary'!B17)&amp;" for Harmonised Glossary"</f>
        <v>17 for Harmonised Glossary</v>
      </c>
      <c r="E297" s="72"/>
      <c r="H297" s="24"/>
      <c r="J297" s="71"/>
      <c r="L297" s="72"/>
    </row>
    <row r="298" spans="1:14" x14ac:dyDescent="0.35">
      <c r="A298" s="26" t="s">
        <v>396</v>
      </c>
      <c r="B298" s="41" t="s">
        <v>397</v>
      </c>
      <c r="C298" s="71">
        <f>ROW(B65)</f>
        <v>65</v>
      </c>
      <c r="E298" s="72"/>
      <c r="H298" s="24"/>
      <c r="I298" s="41"/>
      <c r="J298" s="71"/>
      <c r="L298" s="72"/>
    </row>
    <row r="299" spans="1:14" x14ac:dyDescent="0.35">
      <c r="A299" s="26" t="s">
        <v>398</v>
      </c>
      <c r="B299" s="41" t="s">
        <v>399</v>
      </c>
      <c r="C299" s="71">
        <f>ROW(B88)</f>
        <v>88</v>
      </c>
      <c r="E299" s="72"/>
      <c r="H299" s="24"/>
      <c r="I299" s="41"/>
      <c r="J299" s="71"/>
      <c r="L299" s="72"/>
    </row>
    <row r="300" spans="1:14" x14ac:dyDescent="0.3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5">
      <c r="A301" s="26" t="s">
        <v>402</v>
      </c>
      <c r="B301" s="41"/>
      <c r="C301" s="71"/>
      <c r="D301" s="71"/>
      <c r="E301" s="72"/>
      <c r="H301" s="24"/>
      <c r="I301" s="41"/>
      <c r="J301" s="71"/>
      <c r="K301" s="71"/>
      <c r="L301" s="72"/>
    </row>
    <row r="302" spans="1:14" outlineLevel="1" x14ac:dyDescent="0.35">
      <c r="A302" s="26" t="s">
        <v>403</v>
      </c>
      <c r="B302" s="41"/>
      <c r="C302" s="71"/>
      <c r="D302" s="71"/>
      <c r="E302" s="72"/>
      <c r="H302" s="24"/>
      <c r="I302" s="41"/>
      <c r="J302" s="71"/>
      <c r="K302" s="71"/>
      <c r="L302" s="72"/>
    </row>
    <row r="303" spans="1:14" outlineLevel="1" x14ac:dyDescent="0.35">
      <c r="A303" s="26" t="s">
        <v>404</v>
      </c>
      <c r="B303" s="41"/>
      <c r="C303" s="71"/>
      <c r="D303" s="71"/>
      <c r="E303" s="72"/>
      <c r="H303" s="24"/>
      <c r="I303" s="41"/>
      <c r="J303" s="71"/>
      <c r="K303" s="71"/>
      <c r="L303" s="72"/>
    </row>
    <row r="304" spans="1:14" outlineLevel="1" x14ac:dyDescent="0.35">
      <c r="A304" s="26" t="s">
        <v>405</v>
      </c>
      <c r="B304" s="41"/>
      <c r="C304" s="71"/>
      <c r="D304" s="71"/>
      <c r="E304" s="72"/>
      <c r="H304" s="24"/>
      <c r="I304" s="41"/>
      <c r="J304" s="71"/>
      <c r="K304" s="71"/>
      <c r="L304" s="72"/>
    </row>
    <row r="305" spans="1:14" outlineLevel="1" x14ac:dyDescent="0.35">
      <c r="A305" s="26" t="s">
        <v>406</v>
      </c>
      <c r="B305" s="41"/>
      <c r="C305" s="71"/>
      <c r="D305" s="71"/>
      <c r="E305" s="72"/>
      <c r="H305" s="24"/>
      <c r="I305" s="41"/>
      <c r="J305" s="71"/>
      <c r="K305" s="71"/>
      <c r="L305" s="72"/>
      <c r="N305" s="55"/>
    </row>
    <row r="306" spans="1:14" outlineLevel="1" x14ac:dyDescent="0.35">
      <c r="A306" s="26" t="s">
        <v>407</v>
      </c>
      <c r="B306" s="41"/>
      <c r="C306" s="71"/>
      <c r="D306" s="71"/>
      <c r="E306" s="72"/>
      <c r="H306" s="24"/>
      <c r="I306" s="41"/>
      <c r="J306" s="71"/>
      <c r="K306" s="71"/>
      <c r="L306" s="72"/>
      <c r="N306" s="55"/>
    </row>
    <row r="307" spans="1:14" outlineLevel="1" x14ac:dyDescent="0.35">
      <c r="A307" s="26" t="s">
        <v>408</v>
      </c>
      <c r="B307" s="41"/>
      <c r="C307" s="71"/>
      <c r="D307" s="71"/>
      <c r="E307" s="72"/>
      <c r="H307" s="24"/>
      <c r="I307" s="41"/>
      <c r="J307" s="71"/>
      <c r="K307" s="71"/>
      <c r="L307" s="72"/>
      <c r="N307" s="55"/>
    </row>
    <row r="308" spans="1:14" outlineLevel="1" x14ac:dyDescent="0.35">
      <c r="A308" s="26" t="s">
        <v>409</v>
      </c>
      <c r="B308" s="41"/>
      <c r="C308" s="71"/>
      <c r="D308" s="71"/>
      <c r="E308" s="72"/>
      <c r="H308" s="24"/>
      <c r="I308" s="41"/>
      <c r="J308" s="71"/>
      <c r="K308" s="71"/>
      <c r="L308" s="72"/>
      <c r="N308" s="55"/>
    </row>
    <row r="309" spans="1:14" outlineLevel="1" x14ac:dyDescent="0.35">
      <c r="A309" s="26" t="s">
        <v>410</v>
      </c>
      <c r="B309" s="41"/>
      <c r="C309" s="71"/>
      <c r="D309" s="71"/>
      <c r="E309" s="72"/>
      <c r="H309" s="24"/>
      <c r="I309" s="41"/>
      <c r="J309" s="71"/>
      <c r="K309" s="71"/>
      <c r="L309" s="72"/>
      <c r="N309" s="55"/>
    </row>
    <row r="310" spans="1:14" outlineLevel="1" x14ac:dyDescent="0.35">
      <c r="A310" s="26" t="s">
        <v>411</v>
      </c>
      <c r="H310" s="24"/>
      <c r="N310" s="55"/>
    </row>
    <row r="311" spans="1:14" ht="37" x14ac:dyDescent="0.35">
      <c r="A311" s="38"/>
      <c r="B311" s="37" t="s">
        <v>30</v>
      </c>
      <c r="C311" s="38"/>
      <c r="D311" s="38"/>
      <c r="E311" s="38"/>
      <c r="F311" s="38"/>
      <c r="G311" s="39"/>
      <c r="H311" s="24"/>
      <c r="I311" s="30"/>
      <c r="J311" s="32"/>
      <c r="K311" s="32"/>
      <c r="L311" s="32"/>
      <c r="M311" s="32"/>
      <c r="N311" s="55"/>
    </row>
    <row r="312" spans="1:14" x14ac:dyDescent="0.35">
      <c r="A312" s="26" t="s">
        <v>5</v>
      </c>
      <c r="B312" s="49" t="s">
        <v>412</v>
      </c>
      <c r="C312" s="26" t="s">
        <v>34</v>
      </c>
      <c r="H312" s="24"/>
      <c r="I312" s="49"/>
      <c r="J312" s="71"/>
      <c r="N312" s="55"/>
    </row>
    <row r="313" spans="1:14" outlineLevel="1" x14ac:dyDescent="0.35">
      <c r="A313" s="26" t="s">
        <v>413</v>
      </c>
      <c r="B313" s="49"/>
      <c r="C313" s="71"/>
      <c r="H313" s="24"/>
      <c r="I313" s="49"/>
      <c r="J313" s="71"/>
      <c r="N313" s="55"/>
    </row>
    <row r="314" spans="1:14" outlineLevel="1" x14ac:dyDescent="0.35">
      <c r="A314" s="26" t="s">
        <v>414</v>
      </c>
      <c r="B314" s="49"/>
      <c r="C314" s="71"/>
      <c r="H314" s="24"/>
      <c r="I314" s="49"/>
      <c r="J314" s="71"/>
      <c r="N314" s="55"/>
    </row>
    <row r="315" spans="1:14" outlineLevel="1" x14ac:dyDescent="0.35">
      <c r="A315" s="26" t="s">
        <v>415</v>
      </c>
      <c r="B315" s="49"/>
      <c r="C315" s="71"/>
      <c r="H315" s="24"/>
      <c r="I315" s="49"/>
      <c r="J315" s="71"/>
      <c r="N315" s="55"/>
    </row>
    <row r="316" spans="1:14" outlineLevel="1" x14ac:dyDescent="0.35">
      <c r="A316" s="26" t="s">
        <v>416</v>
      </c>
      <c r="B316" s="49"/>
      <c r="C316" s="71"/>
      <c r="H316" s="24"/>
      <c r="I316" s="49"/>
      <c r="J316" s="71"/>
      <c r="N316" s="55"/>
    </row>
    <row r="317" spans="1:14" outlineLevel="1" x14ac:dyDescent="0.35">
      <c r="A317" s="26" t="s">
        <v>417</v>
      </c>
      <c r="B317" s="49"/>
      <c r="C317" s="71"/>
      <c r="H317" s="24"/>
      <c r="I317" s="49"/>
      <c r="J317" s="71"/>
      <c r="N317" s="55"/>
    </row>
    <row r="318" spans="1:14" outlineLevel="1" x14ac:dyDescent="0.35">
      <c r="A318" s="26" t="s">
        <v>418</v>
      </c>
      <c r="B318" s="49"/>
      <c r="C318" s="71"/>
      <c r="H318" s="24"/>
      <c r="I318" s="49"/>
      <c r="J318" s="71"/>
      <c r="N318" s="55"/>
    </row>
    <row r="319" spans="1:14" ht="18.5" x14ac:dyDescent="0.35">
      <c r="A319" s="38"/>
      <c r="B319" s="37" t="s">
        <v>31</v>
      </c>
      <c r="C319" s="38"/>
      <c r="D319" s="38"/>
      <c r="E319" s="38"/>
      <c r="F319" s="38"/>
      <c r="G319" s="39"/>
      <c r="H319" s="24"/>
      <c r="I319" s="30"/>
      <c r="J319" s="32"/>
      <c r="K319" s="32"/>
      <c r="L319" s="32"/>
      <c r="M319" s="32"/>
      <c r="N319" s="55"/>
    </row>
    <row r="320" spans="1:14" ht="15" customHeight="1" outlineLevel="1" x14ac:dyDescent="0.35">
      <c r="A320" s="45"/>
      <c r="B320" s="46" t="s">
        <v>419</v>
      </c>
      <c r="C320" s="45"/>
      <c r="D320" s="45"/>
      <c r="E320" s="47"/>
      <c r="F320" s="48"/>
      <c r="G320" s="48"/>
      <c r="H320" s="24"/>
      <c r="L320" s="24"/>
      <c r="M320" s="24"/>
      <c r="N320" s="55"/>
    </row>
    <row r="321" spans="1:14" outlineLevel="1" x14ac:dyDescent="0.35">
      <c r="A321" s="26" t="s">
        <v>420</v>
      </c>
      <c r="B321" s="41" t="s">
        <v>421</v>
      </c>
      <c r="C321" s="41"/>
      <c r="H321" s="24"/>
      <c r="I321" s="55"/>
      <c r="J321" s="55"/>
      <c r="K321" s="55"/>
      <c r="L321" s="55"/>
      <c r="M321" s="55"/>
      <c r="N321" s="55"/>
    </row>
    <row r="322" spans="1:14" outlineLevel="1" x14ac:dyDescent="0.35">
      <c r="A322" s="26" t="s">
        <v>422</v>
      </c>
      <c r="B322" s="41" t="s">
        <v>423</v>
      </c>
      <c r="C322" s="41"/>
      <c r="H322" s="24"/>
      <c r="I322" s="55"/>
      <c r="J322" s="55"/>
      <c r="K322" s="55"/>
      <c r="L322" s="55"/>
      <c r="M322" s="55"/>
      <c r="N322" s="55"/>
    </row>
    <row r="323" spans="1:14" outlineLevel="1" x14ac:dyDescent="0.35">
      <c r="A323" s="26" t="s">
        <v>424</v>
      </c>
      <c r="B323" s="41" t="s">
        <v>425</v>
      </c>
      <c r="C323" s="41"/>
      <c r="H323" s="24"/>
      <c r="I323" s="55"/>
      <c r="J323" s="55"/>
      <c r="K323" s="55"/>
      <c r="L323" s="55"/>
      <c r="M323" s="55"/>
      <c r="N323" s="55"/>
    </row>
    <row r="324" spans="1:14" outlineLevel="1" x14ac:dyDescent="0.35">
      <c r="A324" s="26" t="s">
        <v>426</v>
      </c>
      <c r="B324" s="41" t="s">
        <v>427</v>
      </c>
      <c r="H324" s="24"/>
      <c r="I324" s="55"/>
      <c r="J324" s="55"/>
      <c r="K324" s="55"/>
      <c r="L324" s="55"/>
      <c r="M324" s="55"/>
      <c r="N324" s="55"/>
    </row>
    <row r="325" spans="1:14" outlineLevel="1" x14ac:dyDescent="0.35">
      <c r="A325" s="26" t="s">
        <v>428</v>
      </c>
      <c r="B325" s="41" t="s">
        <v>429</v>
      </c>
      <c r="H325" s="24"/>
      <c r="I325" s="55"/>
      <c r="J325" s="55"/>
      <c r="K325" s="55"/>
      <c r="L325" s="55"/>
      <c r="M325" s="55"/>
      <c r="N325" s="55"/>
    </row>
    <row r="326" spans="1:14" outlineLevel="1" x14ac:dyDescent="0.35">
      <c r="A326" s="26" t="s">
        <v>430</v>
      </c>
      <c r="B326" s="41" t="s">
        <v>431</v>
      </c>
      <c r="H326" s="24"/>
      <c r="I326" s="55"/>
      <c r="J326" s="55"/>
      <c r="K326" s="55"/>
      <c r="L326" s="55"/>
      <c r="M326" s="55"/>
      <c r="N326" s="55"/>
    </row>
    <row r="327" spans="1:14" outlineLevel="1" x14ac:dyDescent="0.35">
      <c r="A327" s="26" t="s">
        <v>432</v>
      </c>
      <c r="B327" s="41" t="s">
        <v>433</v>
      </c>
      <c r="H327" s="24"/>
      <c r="I327" s="55"/>
      <c r="J327" s="55"/>
      <c r="K327" s="55"/>
      <c r="L327" s="55"/>
      <c r="M327" s="55"/>
      <c r="N327" s="55"/>
    </row>
    <row r="328" spans="1:14" outlineLevel="1" x14ac:dyDescent="0.35">
      <c r="A328" s="26" t="s">
        <v>434</v>
      </c>
      <c r="B328" s="41" t="s">
        <v>435</v>
      </c>
      <c r="H328" s="24"/>
      <c r="I328" s="55"/>
      <c r="J328" s="55"/>
      <c r="K328" s="55"/>
      <c r="L328" s="55"/>
      <c r="M328" s="55"/>
      <c r="N328" s="55"/>
    </row>
    <row r="329" spans="1:14" outlineLevel="1" x14ac:dyDescent="0.35">
      <c r="A329" s="26" t="s">
        <v>436</v>
      </c>
      <c r="B329" s="41" t="s">
        <v>437</v>
      </c>
      <c r="H329" s="24"/>
      <c r="I329" s="55"/>
      <c r="J329" s="55"/>
      <c r="K329" s="55"/>
      <c r="L329" s="55"/>
      <c r="M329" s="55"/>
      <c r="N329" s="55"/>
    </row>
    <row r="330" spans="1:14" outlineLevel="1" x14ac:dyDescent="0.35">
      <c r="A330" s="26" t="s">
        <v>438</v>
      </c>
      <c r="B330" s="54" t="s">
        <v>439</v>
      </c>
      <c r="H330" s="24"/>
      <c r="I330" s="55"/>
      <c r="J330" s="55"/>
      <c r="K330" s="55"/>
      <c r="L330" s="55"/>
      <c r="M330" s="55"/>
      <c r="N330" s="55"/>
    </row>
    <row r="331" spans="1:14" outlineLevel="1" x14ac:dyDescent="0.35">
      <c r="A331" s="26" t="s">
        <v>440</v>
      </c>
      <c r="B331" s="54" t="s">
        <v>439</v>
      </c>
      <c r="H331" s="24"/>
      <c r="I331" s="55"/>
      <c r="J331" s="55"/>
      <c r="K331" s="55"/>
      <c r="L331" s="55"/>
      <c r="M331" s="55"/>
      <c r="N331" s="55"/>
    </row>
    <row r="332" spans="1:14" outlineLevel="1" x14ac:dyDescent="0.35">
      <c r="A332" s="26" t="s">
        <v>441</v>
      </c>
      <c r="B332" s="54" t="s">
        <v>439</v>
      </c>
      <c r="H332" s="24"/>
      <c r="I332" s="55"/>
      <c r="J332" s="55"/>
      <c r="K332" s="55"/>
      <c r="L332" s="55"/>
      <c r="M332" s="55"/>
      <c r="N332" s="55"/>
    </row>
    <row r="333" spans="1:14" outlineLevel="1" x14ac:dyDescent="0.35">
      <c r="A333" s="26" t="s">
        <v>442</v>
      </c>
      <c r="B333" s="54" t="s">
        <v>439</v>
      </c>
      <c r="H333" s="24"/>
      <c r="I333" s="55"/>
      <c r="J333" s="55"/>
      <c r="K333" s="55"/>
      <c r="L333" s="55"/>
      <c r="M333" s="55"/>
      <c r="N333" s="55"/>
    </row>
    <row r="334" spans="1:14" outlineLevel="1" x14ac:dyDescent="0.35">
      <c r="A334" s="26" t="s">
        <v>443</v>
      </c>
      <c r="B334" s="54" t="s">
        <v>439</v>
      </c>
      <c r="H334" s="24"/>
      <c r="I334" s="55"/>
      <c r="J334" s="55"/>
      <c r="K334" s="55"/>
      <c r="L334" s="55"/>
      <c r="M334" s="55"/>
      <c r="N334" s="55"/>
    </row>
    <row r="335" spans="1:14" outlineLevel="1" x14ac:dyDescent="0.35">
      <c r="A335" s="26" t="s">
        <v>444</v>
      </c>
      <c r="B335" s="54" t="s">
        <v>439</v>
      </c>
      <c r="H335" s="24"/>
      <c r="I335" s="55"/>
      <c r="J335" s="55"/>
      <c r="K335" s="55"/>
      <c r="L335" s="55"/>
      <c r="M335" s="55"/>
      <c r="N335" s="55"/>
    </row>
    <row r="336" spans="1:14" outlineLevel="1" x14ac:dyDescent="0.35">
      <c r="A336" s="26" t="s">
        <v>445</v>
      </c>
      <c r="B336" s="54" t="s">
        <v>439</v>
      </c>
      <c r="H336" s="24"/>
      <c r="I336" s="55"/>
      <c r="J336" s="55"/>
      <c r="K336" s="55"/>
      <c r="L336" s="55"/>
      <c r="M336" s="55"/>
      <c r="N336" s="55"/>
    </row>
    <row r="337" spans="1:14" outlineLevel="1" x14ac:dyDescent="0.35">
      <c r="A337" s="26" t="s">
        <v>446</v>
      </c>
      <c r="B337" s="54" t="s">
        <v>439</v>
      </c>
      <c r="H337" s="24"/>
      <c r="I337" s="55"/>
      <c r="J337" s="55"/>
      <c r="K337" s="55"/>
      <c r="L337" s="55"/>
      <c r="M337" s="55"/>
      <c r="N337" s="55"/>
    </row>
    <row r="338" spans="1:14" outlineLevel="1" x14ac:dyDescent="0.35">
      <c r="A338" s="26" t="s">
        <v>447</v>
      </c>
      <c r="B338" s="54" t="s">
        <v>439</v>
      </c>
      <c r="H338" s="24"/>
      <c r="I338" s="55"/>
      <c r="J338" s="55"/>
      <c r="K338" s="55"/>
      <c r="L338" s="55"/>
      <c r="M338" s="55"/>
      <c r="N338" s="55"/>
    </row>
    <row r="339" spans="1:14" outlineLevel="1" x14ac:dyDescent="0.35">
      <c r="A339" s="26" t="s">
        <v>448</v>
      </c>
      <c r="B339" s="54" t="s">
        <v>439</v>
      </c>
      <c r="H339" s="24"/>
      <c r="I339" s="55"/>
      <c r="J339" s="55"/>
      <c r="K339" s="55"/>
      <c r="L339" s="55"/>
      <c r="M339" s="55"/>
      <c r="N339" s="55"/>
    </row>
    <row r="340" spans="1:14" outlineLevel="1" x14ac:dyDescent="0.35">
      <c r="A340" s="26" t="s">
        <v>449</v>
      </c>
      <c r="B340" s="54" t="s">
        <v>439</v>
      </c>
      <c r="H340" s="24"/>
      <c r="I340" s="55"/>
      <c r="J340" s="55"/>
      <c r="K340" s="55"/>
      <c r="L340" s="55"/>
      <c r="M340" s="55"/>
      <c r="N340" s="55"/>
    </row>
    <row r="341" spans="1:14" outlineLevel="1" x14ac:dyDescent="0.35">
      <c r="A341" s="26" t="s">
        <v>450</v>
      </c>
      <c r="B341" s="54" t="s">
        <v>439</v>
      </c>
      <c r="H341" s="24"/>
      <c r="I341" s="55"/>
      <c r="J341" s="55"/>
      <c r="K341" s="55"/>
      <c r="L341" s="55"/>
      <c r="M341" s="55"/>
      <c r="N341" s="55"/>
    </row>
    <row r="342" spans="1:14" outlineLevel="1" x14ac:dyDescent="0.35">
      <c r="A342" s="26" t="s">
        <v>451</v>
      </c>
      <c r="B342" s="54" t="s">
        <v>439</v>
      </c>
      <c r="H342" s="24"/>
      <c r="I342" s="55"/>
      <c r="J342" s="55"/>
      <c r="K342" s="55"/>
      <c r="L342" s="55"/>
      <c r="M342" s="55"/>
      <c r="N342" s="55"/>
    </row>
    <row r="343" spans="1:14" outlineLevel="1" x14ac:dyDescent="0.35">
      <c r="A343" s="26" t="s">
        <v>452</v>
      </c>
      <c r="B343" s="54" t="s">
        <v>439</v>
      </c>
      <c r="H343" s="24"/>
      <c r="I343" s="55"/>
      <c r="J343" s="55"/>
      <c r="K343" s="55"/>
      <c r="L343" s="55"/>
      <c r="M343" s="55"/>
      <c r="N343" s="55"/>
    </row>
    <row r="344" spans="1:14" outlineLevel="1" x14ac:dyDescent="0.35">
      <c r="A344" s="26" t="s">
        <v>453</v>
      </c>
      <c r="B344" s="54" t="s">
        <v>439</v>
      </c>
      <c r="H344" s="24"/>
      <c r="I344" s="55"/>
      <c r="J344" s="55"/>
      <c r="K344" s="55"/>
      <c r="L344" s="55"/>
      <c r="M344" s="55"/>
      <c r="N344" s="55"/>
    </row>
    <row r="345" spans="1:14" outlineLevel="1" x14ac:dyDescent="0.35">
      <c r="A345" s="26" t="s">
        <v>454</v>
      </c>
      <c r="B345" s="54" t="s">
        <v>439</v>
      </c>
      <c r="H345" s="24"/>
      <c r="I345" s="55"/>
      <c r="J345" s="55"/>
      <c r="K345" s="55"/>
      <c r="L345" s="55"/>
      <c r="M345" s="55"/>
      <c r="N345" s="55"/>
    </row>
    <row r="346" spans="1:14" outlineLevel="1" x14ac:dyDescent="0.35">
      <c r="A346" s="26" t="s">
        <v>455</v>
      </c>
      <c r="B346" s="54" t="s">
        <v>439</v>
      </c>
      <c r="H346" s="24"/>
      <c r="I346" s="55"/>
      <c r="J346" s="55"/>
      <c r="K346" s="55"/>
      <c r="L346" s="55"/>
      <c r="M346" s="55"/>
      <c r="N346" s="55"/>
    </row>
    <row r="347" spans="1:14" outlineLevel="1" x14ac:dyDescent="0.35">
      <c r="A347" s="26" t="s">
        <v>456</v>
      </c>
      <c r="B347" s="54" t="s">
        <v>439</v>
      </c>
      <c r="H347" s="24"/>
      <c r="I347" s="55"/>
      <c r="J347" s="55"/>
      <c r="K347" s="55"/>
      <c r="L347" s="55"/>
      <c r="M347" s="55"/>
      <c r="N347" s="55"/>
    </row>
    <row r="348" spans="1:14" outlineLevel="1" x14ac:dyDescent="0.35">
      <c r="A348" s="26" t="s">
        <v>457</v>
      </c>
      <c r="B348" s="54" t="s">
        <v>439</v>
      </c>
      <c r="H348" s="24"/>
      <c r="I348" s="55"/>
      <c r="J348" s="55"/>
      <c r="K348" s="55"/>
      <c r="L348" s="55"/>
      <c r="M348" s="55"/>
      <c r="N348" s="55"/>
    </row>
    <row r="349" spans="1:14" outlineLevel="1" x14ac:dyDescent="0.35">
      <c r="A349" s="26" t="s">
        <v>458</v>
      </c>
      <c r="B349" s="54" t="s">
        <v>439</v>
      </c>
      <c r="H349" s="24"/>
      <c r="I349" s="55"/>
      <c r="J349" s="55"/>
      <c r="K349" s="55"/>
      <c r="L349" s="55"/>
      <c r="M349" s="55"/>
      <c r="N349" s="55"/>
    </row>
    <row r="350" spans="1:14" outlineLevel="1" x14ac:dyDescent="0.35">
      <c r="A350" s="26" t="s">
        <v>459</v>
      </c>
      <c r="B350" s="54" t="s">
        <v>439</v>
      </c>
      <c r="H350" s="24"/>
      <c r="I350" s="55"/>
      <c r="J350" s="55"/>
      <c r="K350" s="55"/>
      <c r="L350" s="55"/>
      <c r="M350" s="55"/>
      <c r="N350" s="55"/>
    </row>
    <row r="351" spans="1:14" outlineLevel="1" x14ac:dyDescent="0.35">
      <c r="A351" s="26" t="s">
        <v>460</v>
      </c>
      <c r="B351" s="54" t="s">
        <v>439</v>
      </c>
      <c r="H351" s="24"/>
      <c r="I351" s="55"/>
      <c r="J351" s="55"/>
      <c r="K351" s="55"/>
      <c r="L351" s="55"/>
      <c r="M351" s="55"/>
      <c r="N351" s="55"/>
    </row>
    <row r="352" spans="1:14" outlineLevel="1" x14ac:dyDescent="0.35">
      <c r="A352" s="26" t="s">
        <v>461</v>
      </c>
      <c r="B352" s="54" t="s">
        <v>439</v>
      </c>
      <c r="H352" s="24"/>
      <c r="I352" s="55"/>
      <c r="J352" s="55"/>
      <c r="K352" s="55"/>
      <c r="L352" s="55"/>
      <c r="M352" s="55"/>
      <c r="N352" s="55"/>
    </row>
    <row r="353" spans="1:14" outlineLevel="1" x14ac:dyDescent="0.35">
      <c r="A353" s="26" t="s">
        <v>462</v>
      </c>
      <c r="B353" s="54" t="s">
        <v>439</v>
      </c>
      <c r="H353" s="24"/>
      <c r="I353" s="55"/>
      <c r="J353" s="55"/>
      <c r="K353" s="55"/>
      <c r="L353" s="55"/>
      <c r="M353" s="55"/>
      <c r="N353" s="55"/>
    </row>
    <row r="354" spans="1:14" outlineLevel="1" x14ac:dyDescent="0.35">
      <c r="A354" s="26" t="s">
        <v>463</v>
      </c>
      <c r="B354" s="54" t="s">
        <v>439</v>
      </c>
      <c r="H354" s="24"/>
      <c r="I354" s="55"/>
      <c r="J354" s="55"/>
      <c r="K354" s="55"/>
      <c r="L354" s="55"/>
      <c r="M354" s="55"/>
      <c r="N354" s="55"/>
    </row>
    <row r="355" spans="1:14" outlineLevel="1" x14ac:dyDescent="0.35">
      <c r="A355" s="26" t="s">
        <v>464</v>
      </c>
      <c r="B355" s="54" t="s">
        <v>439</v>
      </c>
      <c r="H355" s="24"/>
      <c r="I355" s="55"/>
      <c r="J355" s="55"/>
      <c r="K355" s="55"/>
      <c r="L355" s="55"/>
      <c r="M355" s="55"/>
      <c r="N355" s="55"/>
    </row>
    <row r="356" spans="1:14" outlineLevel="1" x14ac:dyDescent="0.35">
      <c r="A356" s="26" t="s">
        <v>465</v>
      </c>
      <c r="B356" s="54" t="s">
        <v>439</v>
      </c>
      <c r="H356" s="24"/>
      <c r="I356" s="55"/>
      <c r="J356" s="55"/>
      <c r="K356" s="55"/>
      <c r="L356" s="55"/>
      <c r="M356" s="55"/>
      <c r="N356" s="55"/>
    </row>
    <row r="357" spans="1:14" outlineLevel="1" x14ac:dyDescent="0.35">
      <c r="A357" s="26" t="s">
        <v>466</v>
      </c>
      <c r="B357" s="54" t="s">
        <v>439</v>
      </c>
      <c r="H357" s="24"/>
      <c r="I357" s="55"/>
      <c r="J357" s="55"/>
      <c r="K357" s="55"/>
      <c r="L357" s="55"/>
      <c r="M357" s="55"/>
      <c r="N357" s="55"/>
    </row>
    <row r="358" spans="1:14" outlineLevel="1" x14ac:dyDescent="0.35">
      <c r="A358" s="26" t="s">
        <v>467</v>
      </c>
      <c r="B358" s="54" t="s">
        <v>439</v>
      </c>
      <c r="H358" s="24"/>
      <c r="I358" s="55"/>
      <c r="J358" s="55"/>
      <c r="K358" s="55"/>
      <c r="L358" s="55"/>
      <c r="M358" s="55"/>
      <c r="N358" s="55"/>
    </row>
    <row r="359" spans="1:14" outlineLevel="1" x14ac:dyDescent="0.35">
      <c r="A359" s="26" t="s">
        <v>468</v>
      </c>
      <c r="B359" s="54" t="s">
        <v>439</v>
      </c>
      <c r="H359" s="24"/>
      <c r="I359" s="55"/>
      <c r="J359" s="55"/>
      <c r="K359" s="55"/>
      <c r="L359" s="55"/>
      <c r="M359" s="55"/>
      <c r="N359" s="55"/>
    </row>
    <row r="360" spans="1:14" outlineLevel="1" x14ac:dyDescent="0.35">
      <c r="A360" s="26" t="s">
        <v>469</v>
      </c>
      <c r="B360" s="54" t="s">
        <v>439</v>
      </c>
      <c r="H360" s="24"/>
      <c r="I360" s="55"/>
      <c r="J360" s="55"/>
      <c r="K360" s="55"/>
      <c r="L360" s="55"/>
      <c r="M360" s="55"/>
      <c r="N360" s="55"/>
    </row>
    <row r="361" spans="1:14" outlineLevel="1" x14ac:dyDescent="0.35">
      <c r="A361" s="26" t="s">
        <v>470</v>
      </c>
      <c r="B361" s="54" t="s">
        <v>439</v>
      </c>
      <c r="H361" s="24"/>
      <c r="I361" s="55"/>
      <c r="J361" s="55"/>
      <c r="K361" s="55"/>
      <c r="L361" s="55"/>
      <c r="M361" s="55"/>
      <c r="N361" s="55"/>
    </row>
    <row r="362" spans="1:14" outlineLevel="1" x14ac:dyDescent="0.35">
      <c r="A362" s="26" t="s">
        <v>471</v>
      </c>
      <c r="B362" s="54" t="s">
        <v>439</v>
      </c>
      <c r="H362" s="24"/>
      <c r="I362" s="55"/>
      <c r="J362" s="55"/>
      <c r="K362" s="55"/>
      <c r="L362" s="55"/>
      <c r="M362" s="55"/>
      <c r="N362" s="55"/>
    </row>
    <row r="363" spans="1:14" outlineLevel="1" x14ac:dyDescent="0.35">
      <c r="A363" s="26" t="s">
        <v>472</v>
      </c>
      <c r="B363" s="54" t="s">
        <v>439</v>
      </c>
      <c r="H363" s="24"/>
      <c r="I363" s="55"/>
      <c r="J363" s="55"/>
      <c r="K363" s="55"/>
      <c r="L363" s="55"/>
      <c r="M363" s="55"/>
      <c r="N363" s="55"/>
    </row>
    <row r="364" spans="1:14" outlineLevel="1" x14ac:dyDescent="0.35">
      <c r="A364" s="26" t="s">
        <v>473</v>
      </c>
      <c r="B364" s="54" t="s">
        <v>439</v>
      </c>
      <c r="H364" s="24"/>
      <c r="I364" s="55"/>
      <c r="J364" s="55"/>
      <c r="K364" s="55"/>
      <c r="L364" s="55"/>
      <c r="M364" s="55"/>
      <c r="N364" s="55"/>
    </row>
    <row r="365" spans="1:14" outlineLevel="1" x14ac:dyDescent="0.35">
      <c r="A365" s="26" t="s">
        <v>474</v>
      </c>
      <c r="B365" s="54" t="s">
        <v>439</v>
      </c>
      <c r="H365" s="24"/>
      <c r="I365" s="55"/>
      <c r="J365" s="55"/>
      <c r="K365" s="55"/>
      <c r="L365" s="55"/>
      <c r="M365" s="55"/>
      <c r="N365" s="55"/>
    </row>
    <row r="366" spans="1:14"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1:14" x14ac:dyDescent="0.35">
      <c r="A369" s="55"/>
      <c r="B369" s="55"/>
      <c r="C369" s="55"/>
      <c r="D369" s="55"/>
      <c r="E369" s="55"/>
      <c r="F369" s="55"/>
      <c r="G369" s="55"/>
      <c r="H369" s="24"/>
      <c r="I369" s="55"/>
      <c r="J369" s="55"/>
      <c r="K369" s="55"/>
      <c r="L369" s="55"/>
      <c r="M369" s="55"/>
      <c r="N369" s="55"/>
    </row>
    <row r="370" spans="1:14" x14ac:dyDescent="0.35">
      <c r="A370" s="55"/>
      <c r="B370" s="55"/>
      <c r="C370" s="55"/>
      <c r="D370" s="55"/>
      <c r="E370" s="55"/>
      <c r="F370" s="55"/>
      <c r="G370" s="55"/>
      <c r="H370" s="24"/>
      <c r="I370" s="55"/>
      <c r="J370" s="55"/>
      <c r="K370" s="55"/>
      <c r="L370" s="55"/>
      <c r="M370" s="55"/>
      <c r="N370" s="55"/>
    </row>
    <row r="371" spans="1:14" x14ac:dyDescent="0.35">
      <c r="A371" s="55"/>
      <c r="B371" s="55"/>
      <c r="C371" s="55"/>
      <c r="D371" s="55"/>
      <c r="E371" s="55"/>
      <c r="F371" s="55"/>
      <c r="G371" s="55"/>
      <c r="H371" s="24"/>
      <c r="I371" s="55"/>
      <c r="J371" s="55"/>
      <c r="K371" s="55"/>
      <c r="L371" s="55"/>
      <c r="M371" s="55"/>
      <c r="N371" s="55"/>
    </row>
    <row r="372" spans="1:14" x14ac:dyDescent="0.35">
      <c r="A372" s="55"/>
      <c r="B372" s="55"/>
      <c r="C372" s="55"/>
      <c r="D372" s="55"/>
      <c r="E372" s="55"/>
      <c r="F372" s="55"/>
      <c r="G372" s="55"/>
      <c r="H372" s="24"/>
      <c r="I372" s="55"/>
      <c r="J372" s="55"/>
      <c r="K372" s="55"/>
      <c r="L372" s="55"/>
      <c r="M372" s="55"/>
      <c r="N372" s="55"/>
    </row>
    <row r="373" spans="1:14" x14ac:dyDescent="0.35">
      <c r="A373" s="55"/>
      <c r="B373" s="55"/>
      <c r="C373" s="55"/>
      <c r="D373" s="55"/>
      <c r="E373" s="55"/>
      <c r="F373" s="55"/>
      <c r="G373" s="55"/>
      <c r="H373" s="24"/>
      <c r="I373" s="55"/>
      <c r="J373" s="55"/>
      <c r="K373" s="55"/>
      <c r="L373" s="55"/>
      <c r="M373" s="55"/>
      <c r="N373" s="55"/>
    </row>
    <row r="374" spans="1:14" x14ac:dyDescent="0.35">
      <c r="A374" s="55"/>
      <c r="B374" s="55"/>
      <c r="C374" s="55"/>
      <c r="D374" s="55"/>
      <c r="E374" s="55"/>
      <c r="F374" s="55"/>
      <c r="G374" s="55"/>
      <c r="H374" s="24"/>
      <c r="I374" s="55"/>
      <c r="J374" s="55"/>
      <c r="K374" s="55"/>
      <c r="L374" s="55"/>
      <c r="M374" s="55"/>
      <c r="N374" s="55"/>
    </row>
    <row r="375" spans="1:14" x14ac:dyDescent="0.35">
      <c r="A375" s="55"/>
      <c r="B375" s="55"/>
      <c r="C375" s="55"/>
      <c r="D375" s="55"/>
      <c r="E375" s="55"/>
      <c r="F375" s="55"/>
      <c r="G375" s="55"/>
      <c r="H375" s="24"/>
      <c r="I375" s="55"/>
      <c r="J375" s="55"/>
      <c r="K375" s="55"/>
      <c r="L375" s="55"/>
      <c r="M375" s="55"/>
      <c r="N375" s="55"/>
    </row>
    <row r="376" spans="1:14" x14ac:dyDescent="0.35">
      <c r="A376" s="55"/>
      <c r="B376" s="55"/>
      <c r="C376" s="55"/>
      <c r="D376" s="55"/>
      <c r="E376" s="55"/>
      <c r="F376" s="55"/>
      <c r="G376" s="55"/>
      <c r="H376" s="24"/>
      <c r="I376" s="55"/>
      <c r="J376" s="55"/>
      <c r="K376" s="55"/>
      <c r="L376" s="55"/>
      <c r="M376" s="55"/>
      <c r="N376" s="55"/>
    </row>
    <row r="377" spans="1:14" x14ac:dyDescent="0.35">
      <c r="A377" s="55"/>
      <c r="B377" s="55"/>
      <c r="C377" s="55"/>
      <c r="D377" s="55"/>
      <c r="E377" s="55"/>
      <c r="F377" s="55"/>
      <c r="G377" s="55"/>
      <c r="H377" s="24"/>
      <c r="I377" s="55"/>
      <c r="J377" s="55"/>
      <c r="K377" s="55"/>
      <c r="L377" s="55"/>
      <c r="M377" s="55"/>
      <c r="N377" s="55"/>
    </row>
    <row r="378" spans="1:14" x14ac:dyDescent="0.35">
      <c r="A378" s="55"/>
      <c r="B378" s="55"/>
      <c r="C378" s="55"/>
      <c r="D378" s="55"/>
      <c r="E378" s="55"/>
      <c r="F378" s="55"/>
      <c r="G378" s="55"/>
      <c r="H378" s="24"/>
      <c r="I378" s="55"/>
      <c r="J378" s="55"/>
      <c r="K378" s="55"/>
      <c r="L378" s="55"/>
      <c r="M378" s="55"/>
      <c r="N378" s="55"/>
    </row>
    <row r="379" spans="1:14" x14ac:dyDescent="0.35">
      <c r="A379" s="55"/>
      <c r="B379" s="55"/>
      <c r="C379" s="55"/>
      <c r="D379" s="55"/>
      <c r="E379" s="55"/>
      <c r="F379" s="55"/>
      <c r="G379" s="55"/>
      <c r="H379" s="24"/>
      <c r="I379" s="55"/>
      <c r="J379" s="55"/>
      <c r="K379" s="55"/>
      <c r="L379" s="55"/>
      <c r="M379" s="55"/>
      <c r="N379" s="55"/>
    </row>
    <row r="380" spans="1:14" x14ac:dyDescent="0.35">
      <c r="A380" s="55"/>
      <c r="B380" s="55"/>
      <c r="C380" s="55"/>
      <c r="D380" s="55"/>
      <c r="E380" s="55"/>
      <c r="F380" s="55"/>
      <c r="G380" s="55"/>
      <c r="H380" s="24"/>
      <c r="I380" s="55"/>
      <c r="J380" s="55"/>
      <c r="K380" s="55"/>
      <c r="L380" s="55"/>
      <c r="M380" s="55"/>
      <c r="N380" s="55"/>
    </row>
    <row r="381" spans="1:14" x14ac:dyDescent="0.35">
      <c r="A381" s="55"/>
      <c r="B381" s="55"/>
      <c r="C381" s="55"/>
      <c r="D381" s="55"/>
      <c r="E381" s="55"/>
      <c r="F381" s="55"/>
      <c r="G381" s="55"/>
      <c r="H381" s="24"/>
      <c r="I381" s="55"/>
      <c r="J381" s="55"/>
      <c r="K381" s="55"/>
      <c r="L381" s="55"/>
      <c r="M381" s="55"/>
      <c r="N381" s="55"/>
    </row>
    <row r="382" spans="1:14" x14ac:dyDescent="0.35">
      <c r="A382" s="55"/>
      <c r="B382" s="55"/>
      <c r="C382" s="55"/>
      <c r="D382" s="55"/>
      <c r="E382" s="55"/>
      <c r="F382" s="55"/>
      <c r="G382" s="55"/>
      <c r="H382" s="24"/>
      <c r="I382" s="55"/>
      <c r="J382" s="55"/>
      <c r="K382" s="55"/>
      <c r="L382" s="55"/>
      <c r="M382" s="55"/>
      <c r="N382" s="55"/>
    </row>
    <row r="383" spans="1:14" x14ac:dyDescent="0.35">
      <c r="A383" s="55"/>
      <c r="B383" s="55"/>
      <c r="C383" s="55"/>
      <c r="D383" s="55"/>
      <c r="E383" s="55"/>
      <c r="F383" s="55"/>
      <c r="G383" s="55"/>
      <c r="H383" s="24"/>
      <c r="I383" s="55"/>
      <c r="J383" s="55"/>
      <c r="K383" s="55"/>
      <c r="L383" s="55"/>
      <c r="M383" s="55"/>
      <c r="N383" s="55"/>
    </row>
    <row r="384" spans="1:14" x14ac:dyDescent="0.35">
      <c r="A384" s="55"/>
      <c r="B384" s="55"/>
      <c r="C384" s="55"/>
      <c r="D384" s="55"/>
      <c r="E384" s="55"/>
      <c r="F384" s="55"/>
      <c r="G384" s="55"/>
      <c r="H384" s="24"/>
      <c r="I384" s="55"/>
      <c r="J384" s="55"/>
      <c r="K384" s="55"/>
      <c r="L384" s="55"/>
      <c r="M384" s="55"/>
      <c r="N384" s="55"/>
    </row>
    <row r="385" spans="1:14" x14ac:dyDescent="0.35">
      <c r="A385" s="55"/>
      <c r="B385" s="55"/>
      <c r="C385" s="55"/>
      <c r="D385" s="55"/>
      <c r="E385" s="55"/>
      <c r="F385" s="55"/>
      <c r="G385" s="55"/>
      <c r="H385" s="24"/>
      <c r="I385" s="55"/>
      <c r="J385" s="55"/>
      <c r="K385" s="55"/>
      <c r="L385" s="55"/>
      <c r="M385" s="55"/>
      <c r="N385" s="55"/>
    </row>
    <row r="386" spans="1:14" x14ac:dyDescent="0.35">
      <c r="A386" s="55"/>
      <c r="B386" s="55"/>
      <c r="C386" s="55"/>
      <c r="D386" s="55"/>
      <c r="E386" s="55"/>
      <c r="F386" s="55"/>
      <c r="G386" s="55"/>
      <c r="H386" s="24"/>
      <c r="I386" s="55"/>
      <c r="J386" s="55"/>
      <c r="K386" s="55"/>
      <c r="L386" s="55"/>
      <c r="M386" s="55"/>
      <c r="N386" s="55"/>
    </row>
    <row r="387" spans="1:14" x14ac:dyDescent="0.35">
      <c r="A387" s="55"/>
      <c r="B387" s="55"/>
      <c r="C387" s="55"/>
      <c r="D387" s="55"/>
      <c r="E387" s="55"/>
      <c r="F387" s="55"/>
      <c r="G387" s="55"/>
      <c r="H387" s="24"/>
      <c r="I387" s="55"/>
      <c r="J387" s="55"/>
      <c r="K387" s="55"/>
      <c r="L387" s="55"/>
      <c r="M387" s="55"/>
      <c r="N387" s="55"/>
    </row>
    <row r="388" spans="1:14" x14ac:dyDescent="0.35">
      <c r="A388" s="55"/>
      <c r="B388" s="55"/>
      <c r="C388" s="55"/>
      <c r="D388" s="55"/>
      <c r="E388" s="55"/>
      <c r="F388" s="55"/>
      <c r="G388" s="55"/>
      <c r="H388" s="24"/>
      <c r="I388" s="55"/>
      <c r="J388" s="55"/>
      <c r="K388" s="55"/>
      <c r="L388" s="55"/>
      <c r="M388" s="55"/>
      <c r="N388" s="55"/>
    </row>
    <row r="389" spans="1:14" x14ac:dyDescent="0.35">
      <c r="A389" s="55"/>
      <c r="B389" s="55"/>
      <c r="C389" s="55"/>
      <c r="D389" s="55"/>
      <c r="E389" s="55"/>
      <c r="F389" s="55"/>
      <c r="G389" s="55"/>
      <c r="H389" s="24"/>
      <c r="I389" s="55"/>
      <c r="J389" s="55"/>
      <c r="K389" s="55"/>
      <c r="L389" s="55"/>
      <c r="M389" s="55"/>
      <c r="N389" s="55"/>
    </row>
    <row r="390" spans="1:14" x14ac:dyDescent="0.35">
      <c r="A390" s="55"/>
      <c r="B390" s="55"/>
      <c r="C390" s="55"/>
      <c r="D390" s="55"/>
      <c r="E390" s="55"/>
      <c r="F390" s="55"/>
      <c r="G390" s="55"/>
      <c r="H390" s="24"/>
      <c r="I390" s="55"/>
      <c r="J390" s="55"/>
      <c r="K390" s="55"/>
      <c r="L390" s="55"/>
      <c r="M390" s="55"/>
      <c r="N390" s="55"/>
    </row>
    <row r="391" spans="1:14" x14ac:dyDescent="0.35">
      <c r="A391" s="55"/>
      <c r="B391" s="55"/>
      <c r="C391" s="55"/>
      <c r="D391" s="55"/>
      <c r="E391" s="55"/>
      <c r="F391" s="55"/>
      <c r="G391" s="55"/>
      <c r="H391" s="24"/>
      <c r="I391" s="55"/>
      <c r="J391" s="55"/>
      <c r="K391" s="55"/>
      <c r="L391" s="55"/>
      <c r="M391" s="55"/>
      <c r="N391" s="55"/>
    </row>
    <row r="392" spans="1:14" x14ac:dyDescent="0.35">
      <c r="A392" s="55"/>
      <c r="B392" s="55"/>
      <c r="C392" s="55"/>
      <c r="D392" s="55"/>
      <c r="E392" s="55"/>
      <c r="F392" s="55"/>
      <c r="G392" s="55"/>
      <c r="H392" s="24"/>
      <c r="I392" s="55"/>
      <c r="J392" s="55"/>
      <c r="K392" s="55"/>
      <c r="L392" s="55"/>
      <c r="M392" s="55"/>
      <c r="N392" s="55"/>
    </row>
    <row r="393" spans="1:14" x14ac:dyDescent="0.35">
      <c r="A393" s="55"/>
      <c r="B393" s="55"/>
      <c r="C393" s="55"/>
      <c r="D393" s="55"/>
      <c r="E393" s="55"/>
      <c r="F393" s="55"/>
      <c r="G393" s="55"/>
      <c r="H393" s="24"/>
      <c r="I393" s="55"/>
      <c r="J393" s="55"/>
      <c r="K393" s="55"/>
      <c r="L393" s="55"/>
      <c r="M393" s="55"/>
      <c r="N393" s="55"/>
    </row>
    <row r="394" spans="1:14" x14ac:dyDescent="0.35">
      <c r="A394" s="55"/>
      <c r="B394" s="55"/>
      <c r="C394" s="55"/>
      <c r="D394" s="55"/>
      <c r="E394" s="55"/>
      <c r="F394" s="55"/>
      <c r="G394" s="55"/>
      <c r="H394" s="24"/>
      <c r="I394" s="55"/>
      <c r="J394" s="55"/>
      <c r="K394" s="55"/>
      <c r="L394" s="55"/>
      <c r="M394" s="55"/>
      <c r="N394" s="55"/>
    </row>
    <row r="395" spans="1:14" x14ac:dyDescent="0.35">
      <c r="A395" s="55"/>
      <c r="B395" s="55"/>
      <c r="C395" s="55"/>
      <c r="D395" s="55"/>
      <c r="E395" s="55"/>
      <c r="F395" s="55"/>
      <c r="G395" s="55"/>
      <c r="H395" s="24"/>
      <c r="I395" s="55"/>
      <c r="J395" s="55"/>
      <c r="K395" s="55"/>
      <c r="L395" s="55"/>
      <c r="M395" s="55"/>
      <c r="N395" s="55"/>
    </row>
    <row r="396" spans="1:14" x14ac:dyDescent="0.35">
      <c r="A396" s="55"/>
      <c r="B396" s="55"/>
      <c r="C396" s="55"/>
      <c r="D396" s="55"/>
      <c r="E396" s="55"/>
      <c r="F396" s="55"/>
      <c r="G396" s="55"/>
      <c r="H396" s="24"/>
      <c r="I396" s="55"/>
      <c r="J396" s="55"/>
      <c r="K396" s="55"/>
      <c r="L396" s="55"/>
      <c r="M396" s="55"/>
      <c r="N396" s="55"/>
    </row>
    <row r="397" spans="1:14" x14ac:dyDescent="0.35">
      <c r="A397" s="55"/>
      <c r="B397" s="55"/>
      <c r="C397" s="55"/>
      <c r="D397" s="55"/>
      <c r="E397" s="55"/>
      <c r="F397" s="55"/>
      <c r="G397" s="55"/>
      <c r="H397" s="24"/>
      <c r="I397" s="55"/>
      <c r="J397" s="55"/>
      <c r="K397" s="55"/>
      <c r="L397" s="55"/>
      <c r="M397" s="55"/>
      <c r="N397" s="55"/>
    </row>
    <row r="398" spans="1:14" x14ac:dyDescent="0.35">
      <c r="A398" s="55"/>
      <c r="B398" s="55"/>
      <c r="C398" s="55"/>
      <c r="D398" s="55"/>
      <c r="E398" s="55"/>
      <c r="F398" s="55"/>
      <c r="G398" s="55"/>
      <c r="H398" s="24"/>
      <c r="I398" s="55"/>
      <c r="J398" s="55"/>
      <c r="K398" s="55"/>
      <c r="L398" s="55"/>
      <c r="M398" s="55"/>
      <c r="N398" s="55"/>
    </row>
    <row r="399" spans="1:14" x14ac:dyDescent="0.35">
      <c r="A399" s="55"/>
      <c r="B399" s="55"/>
      <c r="C399" s="55"/>
      <c r="D399" s="55"/>
      <c r="E399" s="55"/>
      <c r="F399" s="55"/>
      <c r="G399" s="55"/>
      <c r="H399" s="24"/>
      <c r="I399" s="55"/>
      <c r="J399" s="55"/>
      <c r="K399" s="55"/>
      <c r="L399" s="55"/>
      <c r="M399" s="55"/>
      <c r="N399" s="55"/>
    </row>
    <row r="400" spans="1:14" x14ac:dyDescent="0.35">
      <c r="A400" s="55"/>
      <c r="B400" s="55"/>
      <c r="C400" s="55"/>
      <c r="D400" s="55"/>
      <c r="E400" s="55"/>
      <c r="F400" s="55"/>
      <c r="G400" s="55"/>
      <c r="H400" s="24"/>
      <c r="I400" s="55"/>
      <c r="J400" s="55"/>
      <c r="K400" s="55"/>
      <c r="L400" s="55"/>
      <c r="M400" s="55"/>
      <c r="N400" s="55"/>
    </row>
    <row r="401" spans="1:14" x14ac:dyDescent="0.35">
      <c r="A401" s="55"/>
      <c r="B401" s="55"/>
      <c r="C401" s="55"/>
      <c r="D401" s="55"/>
      <c r="E401" s="55"/>
      <c r="F401" s="55"/>
      <c r="G401" s="55"/>
      <c r="H401" s="24"/>
      <c r="I401" s="55"/>
      <c r="J401" s="55"/>
      <c r="K401" s="55"/>
      <c r="L401" s="55"/>
      <c r="M401" s="55"/>
      <c r="N401" s="55"/>
    </row>
    <row r="402" spans="1:14" x14ac:dyDescent="0.35">
      <c r="A402" s="55"/>
      <c r="B402" s="55"/>
      <c r="C402" s="55"/>
      <c r="D402" s="55"/>
      <c r="E402" s="55"/>
      <c r="F402" s="55"/>
      <c r="G402" s="55"/>
      <c r="H402" s="24"/>
      <c r="I402" s="55"/>
      <c r="J402" s="55"/>
      <c r="K402" s="55"/>
      <c r="L402" s="55"/>
      <c r="M402" s="55"/>
      <c r="N402" s="55"/>
    </row>
    <row r="403" spans="1:14" x14ac:dyDescent="0.35">
      <c r="A403" s="55"/>
      <c r="B403" s="55"/>
      <c r="C403" s="55"/>
      <c r="D403" s="55"/>
      <c r="E403" s="55"/>
      <c r="F403" s="55"/>
      <c r="G403" s="55"/>
      <c r="H403" s="24"/>
      <c r="I403" s="55"/>
      <c r="J403" s="55"/>
      <c r="K403" s="55"/>
      <c r="L403" s="55"/>
      <c r="M403" s="55"/>
      <c r="N403" s="55"/>
    </row>
    <row r="404" spans="1:14" x14ac:dyDescent="0.35">
      <c r="A404" s="55"/>
      <c r="B404" s="55"/>
      <c r="C404" s="55"/>
      <c r="D404" s="55"/>
      <c r="E404" s="55"/>
      <c r="F404" s="55"/>
      <c r="G404" s="55"/>
      <c r="H404" s="24"/>
      <c r="I404" s="55"/>
      <c r="J404" s="55"/>
      <c r="K404" s="55"/>
      <c r="L404" s="55"/>
      <c r="M404" s="55"/>
      <c r="N404" s="55"/>
    </row>
    <row r="405" spans="1:14" x14ac:dyDescent="0.35">
      <c r="A405" s="55"/>
      <c r="B405" s="55"/>
      <c r="C405" s="55"/>
      <c r="D405" s="55"/>
      <c r="E405" s="55"/>
      <c r="F405" s="55"/>
      <c r="G405" s="55"/>
      <c r="H405" s="24"/>
      <c r="I405" s="55"/>
      <c r="J405" s="55"/>
      <c r="K405" s="55"/>
      <c r="L405" s="55"/>
      <c r="M405" s="55"/>
      <c r="N405" s="55"/>
    </row>
    <row r="406" spans="1:14" x14ac:dyDescent="0.35">
      <c r="A406" s="55"/>
      <c r="B406" s="55"/>
      <c r="C406" s="55"/>
      <c r="D406" s="55"/>
      <c r="E406" s="55"/>
      <c r="F406" s="55"/>
      <c r="G406" s="55"/>
      <c r="H406" s="24"/>
      <c r="I406" s="55"/>
      <c r="J406" s="55"/>
      <c r="K406" s="55"/>
      <c r="L406" s="55"/>
      <c r="M406" s="55"/>
      <c r="N406" s="55"/>
    </row>
    <row r="407" spans="1:14" x14ac:dyDescent="0.35">
      <c r="A407" s="55"/>
      <c r="B407" s="55"/>
      <c r="C407" s="55"/>
      <c r="D407" s="55"/>
      <c r="E407" s="55"/>
      <c r="F407" s="55"/>
      <c r="G407" s="55"/>
      <c r="H407" s="24"/>
      <c r="I407" s="55"/>
      <c r="J407" s="55"/>
      <c r="K407" s="55"/>
      <c r="L407" s="55"/>
      <c r="M407" s="55"/>
      <c r="N407" s="55"/>
    </row>
    <row r="408" spans="1:14" x14ac:dyDescent="0.35">
      <c r="A408" s="55"/>
      <c r="B408" s="55"/>
      <c r="C408" s="55"/>
      <c r="D408" s="55"/>
      <c r="E408" s="55"/>
      <c r="F408" s="55"/>
      <c r="G408" s="55"/>
      <c r="H408" s="24"/>
      <c r="I408" s="55"/>
      <c r="J408" s="55"/>
      <c r="K408" s="55"/>
      <c r="L408" s="55"/>
      <c r="M408" s="55"/>
      <c r="N408" s="55"/>
    </row>
    <row r="409" spans="1:14" x14ac:dyDescent="0.35">
      <c r="A409" s="55"/>
      <c r="B409" s="55"/>
      <c r="C409" s="55"/>
      <c r="D409" s="55"/>
      <c r="E409" s="55"/>
      <c r="F409" s="55"/>
      <c r="G409" s="55"/>
      <c r="H409" s="24"/>
      <c r="I409" s="55"/>
      <c r="J409" s="55"/>
      <c r="K409" s="55"/>
      <c r="L409" s="55"/>
      <c r="M409" s="55"/>
      <c r="N409" s="55"/>
    </row>
    <row r="410" spans="1:14" x14ac:dyDescent="0.35">
      <c r="A410" s="55"/>
      <c r="B410" s="55"/>
      <c r="C410" s="55"/>
      <c r="D410" s="55"/>
      <c r="E410" s="55"/>
      <c r="F410" s="55"/>
      <c r="G410" s="55"/>
      <c r="H410" s="24"/>
      <c r="I410" s="55"/>
      <c r="J410" s="55"/>
      <c r="K410" s="55"/>
      <c r="L410" s="55"/>
      <c r="M410" s="55"/>
      <c r="N410" s="55"/>
    </row>
    <row r="411" spans="1:14" x14ac:dyDescent="0.35">
      <c r="A411" s="55"/>
      <c r="B411" s="55"/>
      <c r="C411" s="55"/>
      <c r="D411" s="55"/>
      <c r="E411" s="55"/>
      <c r="F411" s="55"/>
      <c r="G411" s="55"/>
      <c r="H411" s="24"/>
      <c r="I411" s="55"/>
      <c r="J411" s="55"/>
      <c r="K411" s="55"/>
      <c r="L411" s="55"/>
      <c r="M411" s="55"/>
      <c r="N411" s="55"/>
    </row>
    <row r="412" spans="1:14" x14ac:dyDescent="0.35">
      <c r="A412" s="55"/>
      <c r="B412" s="55"/>
      <c r="C412" s="55"/>
      <c r="D412" s="55"/>
      <c r="E412" s="55"/>
      <c r="F412" s="55"/>
      <c r="G412" s="55"/>
      <c r="H412" s="24"/>
      <c r="I412" s="55"/>
      <c r="J412" s="55"/>
      <c r="K412" s="55"/>
      <c r="L412" s="55"/>
      <c r="M412" s="55"/>
      <c r="N412" s="55"/>
    </row>
    <row r="413" spans="1:14" x14ac:dyDescent="0.3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1640625" defaultRowHeight="14.5" outlineLevelRow="1" x14ac:dyDescent="0.35"/>
  <cols>
    <col min="1" max="1" width="13.81640625" style="105" customWidth="1"/>
    <col min="2" max="2" width="60.81640625" style="105" customWidth="1"/>
    <col min="3" max="3" width="41" style="105" customWidth="1"/>
    <col min="4" max="4" width="40.81640625" style="105" customWidth="1"/>
    <col min="5" max="5" width="6.7265625" style="105" customWidth="1"/>
    <col min="6" max="6" width="41.54296875" style="105" customWidth="1"/>
    <col min="7" max="7" width="41.54296875" style="100" customWidth="1"/>
    <col min="8" max="16384" width="8.81640625" style="101"/>
  </cols>
  <sheetData>
    <row r="1" spans="1:7" ht="31" x14ac:dyDescent="0.35">
      <c r="A1" s="143" t="s">
        <v>475</v>
      </c>
      <c r="B1" s="143"/>
      <c r="C1" s="100"/>
      <c r="D1" s="100"/>
      <c r="E1" s="100"/>
      <c r="F1" s="150" t="s">
        <v>1298</v>
      </c>
    </row>
    <row r="2" spans="1:7" ht="15" thickBot="1" x14ac:dyDescent="0.4">
      <c r="A2" s="100"/>
      <c r="B2" s="100"/>
      <c r="C2" s="100"/>
      <c r="D2" s="100"/>
      <c r="E2" s="100"/>
      <c r="F2" s="100"/>
    </row>
    <row r="3" spans="1:7" ht="19" thickBot="1" x14ac:dyDescent="0.4">
      <c r="A3" s="102"/>
      <c r="B3" s="103" t="s">
        <v>23</v>
      </c>
      <c r="C3" s="104" t="s">
        <v>176</v>
      </c>
      <c r="D3" s="102"/>
      <c r="E3" s="102"/>
      <c r="F3" s="100"/>
      <c r="G3" s="102"/>
    </row>
    <row r="4" spans="1:7" ht="15" thickBot="1" x14ac:dyDescent="0.4"/>
    <row r="5" spans="1:7" ht="18.5" x14ac:dyDescent="0.35">
      <c r="A5" s="106"/>
      <c r="B5" s="107" t="s">
        <v>476</v>
      </c>
      <c r="C5" s="106"/>
      <c r="E5" s="108"/>
      <c r="F5" s="108"/>
    </row>
    <row r="6" spans="1:7" x14ac:dyDescent="0.35">
      <c r="B6" s="109" t="s">
        <v>477</v>
      </c>
    </row>
    <row r="7" spans="1:7" x14ac:dyDescent="0.35">
      <c r="B7" s="110" t="s">
        <v>478</v>
      </c>
    </row>
    <row r="8" spans="1:7" ht="15" thickBot="1" x14ac:dyDescent="0.4">
      <c r="B8" s="111" t="s">
        <v>479</v>
      </c>
    </row>
    <row r="9" spans="1:7" x14ac:dyDescent="0.35">
      <c r="B9" s="112"/>
    </row>
    <row r="10" spans="1:7" ht="37" x14ac:dyDescent="0.35">
      <c r="A10" s="113" t="s">
        <v>32</v>
      </c>
      <c r="B10" s="113" t="s">
        <v>477</v>
      </c>
      <c r="C10" s="114"/>
      <c r="D10" s="114"/>
      <c r="E10" s="114"/>
      <c r="F10" s="114"/>
      <c r="G10" s="115"/>
    </row>
    <row r="11" spans="1:7" ht="15" customHeight="1" x14ac:dyDescent="0.35">
      <c r="A11" s="116"/>
      <c r="B11" s="117" t="s">
        <v>480</v>
      </c>
      <c r="C11" s="116" t="s">
        <v>64</v>
      </c>
      <c r="D11" s="116"/>
      <c r="E11" s="116"/>
      <c r="F11" s="118" t="s">
        <v>481</v>
      </c>
      <c r="G11" s="118"/>
    </row>
    <row r="12" spans="1:7" x14ac:dyDescent="0.35">
      <c r="A12" s="105" t="s">
        <v>482</v>
      </c>
      <c r="B12" s="105" t="s">
        <v>483</v>
      </c>
      <c r="C12" s="163">
        <v>222712.8</v>
      </c>
      <c r="F12" s="160">
        <f>IF($C$15=0,"",IF(C12="[for completion]","",C12/$C$15))</f>
        <v>0.80237347672187842</v>
      </c>
    </row>
    <row r="13" spans="1:7" x14ac:dyDescent="0.35">
      <c r="A13" s="105" t="s">
        <v>484</v>
      </c>
      <c r="B13" s="105" t="s">
        <v>485</v>
      </c>
      <c r="C13" s="163">
        <v>54797</v>
      </c>
      <c r="F13" s="160">
        <f>IF($C$15=0,"",IF(C13="[for completion]","",C13/$C$15))</f>
        <v>0.19741864591495761</v>
      </c>
    </row>
    <row r="14" spans="1:7" x14ac:dyDescent="0.35">
      <c r="A14" s="105" t="s">
        <v>486</v>
      </c>
      <c r="B14" s="105" t="s">
        <v>96</v>
      </c>
      <c r="C14" s="432">
        <v>57.7</v>
      </c>
      <c r="F14" s="160">
        <f>IF($C$15=0,"",IF(C14="[for completion]","",C14/$C$15))</f>
        <v>2.0787736316391509E-4</v>
      </c>
    </row>
    <row r="15" spans="1:7" x14ac:dyDescent="0.35">
      <c r="A15" s="105" t="s">
        <v>487</v>
      </c>
      <c r="B15" s="120" t="s">
        <v>98</v>
      </c>
      <c r="C15" s="163">
        <f>SUM(C12:C14)</f>
        <v>277567.5</v>
      </c>
      <c r="F15" s="139">
        <f>SUM(F12:F14)</f>
        <v>1</v>
      </c>
    </row>
    <row r="16" spans="1:7" outlineLevel="1" x14ac:dyDescent="0.35">
      <c r="A16" s="105" t="s">
        <v>488</v>
      </c>
      <c r="B16" s="442" t="s">
        <v>1544</v>
      </c>
      <c r="C16" s="163">
        <v>180626</v>
      </c>
      <c r="F16" s="160">
        <f t="shared" ref="F16:F26" si="0">IF($C$15=0,"",IF(C16="[for completion]","",C16/$C$15))</f>
        <v>0.65074621488466766</v>
      </c>
    </row>
    <row r="17" spans="1:7" outlineLevel="1" x14ac:dyDescent="0.35">
      <c r="A17" s="105" t="s">
        <v>489</v>
      </c>
      <c r="B17" s="442" t="s">
        <v>1543</v>
      </c>
      <c r="C17" s="163">
        <v>8259.7999999999993</v>
      </c>
      <c r="F17" s="160">
        <f t="shared" si="0"/>
        <v>2.9757806659641346E-2</v>
      </c>
    </row>
    <row r="18" spans="1:7" outlineLevel="1" x14ac:dyDescent="0.35">
      <c r="A18" s="105" t="s">
        <v>490</v>
      </c>
      <c r="B18" s="442" t="s">
        <v>1542</v>
      </c>
      <c r="C18" s="163">
        <v>16861</v>
      </c>
      <c r="F18" s="160">
        <f t="shared" si="0"/>
        <v>6.07455844073964E-2</v>
      </c>
    </row>
    <row r="19" spans="1:7" outlineLevel="1" x14ac:dyDescent="0.35">
      <c r="A19" s="105" t="s">
        <v>491</v>
      </c>
      <c r="B19" s="442" t="s">
        <v>1541</v>
      </c>
      <c r="C19" s="163">
        <v>21220</v>
      </c>
      <c r="F19" s="160">
        <f t="shared" si="0"/>
        <v>7.6449872553523021E-2</v>
      </c>
    </row>
    <row r="20" spans="1:7" outlineLevel="1" x14ac:dyDescent="0.35">
      <c r="A20" s="105" t="s">
        <v>492</v>
      </c>
      <c r="B20" s="442" t="s">
        <v>1540</v>
      </c>
      <c r="C20" s="163">
        <v>16966</v>
      </c>
      <c r="F20" s="160">
        <f t="shared" si="0"/>
        <v>6.1123870770173019E-2</v>
      </c>
    </row>
    <row r="21" spans="1:7" outlineLevel="1" x14ac:dyDescent="0.35">
      <c r="A21" s="105" t="s">
        <v>493</v>
      </c>
      <c r="B21" s="442" t="s">
        <v>1539</v>
      </c>
      <c r="C21" s="163">
        <v>2639.2</v>
      </c>
      <c r="F21" s="160">
        <f t="shared" si="0"/>
        <v>9.508317796572005E-3</v>
      </c>
    </row>
    <row r="22" spans="1:7" outlineLevel="1" x14ac:dyDescent="0.35">
      <c r="A22" s="105" t="s">
        <v>494</v>
      </c>
      <c r="B22" s="442" t="s">
        <v>1538</v>
      </c>
      <c r="C22" s="163">
        <v>16086</v>
      </c>
      <c r="F22" s="160">
        <f t="shared" si="0"/>
        <v>5.7953470777378474E-2</v>
      </c>
    </row>
    <row r="23" spans="1:7" outlineLevel="1" x14ac:dyDescent="0.35">
      <c r="A23" s="105" t="s">
        <v>495</v>
      </c>
      <c r="B23" s="442" t="s">
        <v>1768</v>
      </c>
      <c r="C23" s="163">
        <v>9906.5</v>
      </c>
      <c r="F23" s="160">
        <f t="shared" si="0"/>
        <v>3.5690417646158143E-2</v>
      </c>
    </row>
    <row r="24" spans="1:7" outlineLevel="1" x14ac:dyDescent="0.35">
      <c r="A24" s="105" t="s">
        <v>496</v>
      </c>
      <c r="B24" s="442" t="s">
        <v>1769</v>
      </c>
      <c r="C24" s="163">
        <v>4945.3</v>
      </c>
      <c r="F24" s="160">
        <f t="shared" si="0"/>
        <v>1.7816567141325984E-2</v>
      </c>
    </row>
    <row r="25" spans="1:7" outlineLevel="1" x14ac:dyDescent="0.35">
      <c r="A25" s="105" t="s">
        <v>497</v>
      </c>
      <c r="B25" s="442" t="s">
        <v>96</v>
      </c>
      <c r="C25" s="163">
        <v>57.7</v>
      </c>
      <c r="F25" s="160">
        <f t="shared" si="0"/>
        <v>2.0787736316391509E-4</v>
      </c>
    </row>
    <row r="26" spans="1:7" outlineLevel="1" x14ac:dyDescent="0.35">
      <c r="A26" s="105" t="s">
        <v>498</v>
      </c>
      <c r="B26" s="122"/>
      <c r="C26" s="430"/>
      <c r="D26" s="101"/>
      <c r="E26" s="101"/>
      <c r="F26" s="160">
        <f t="shared" si="0"/>
        <v>0</v>
      </c>
    </row>
    <row r="27" spans="1:7" ht="15" customHeight="1" x14ac:dyDescent="0.35">
      <c r="A27" s="116"/>
      <c r="B27" s="117" t="s">
        <v>499</v>
      </c>
      <c r="C27" s="116" t="s">
        <v>500</v>
      </c>
      <c r="D27" s="116" t="s">
        <v>501</v>
      </c>
      <c r="E27" s="123"/>
      <c r="F27" s="116" t="s">
        <v>502</v>
      </c>
      <c r="G27" s="118"/>
    </row>
    <row r="28" spans="1:7" x14ac:dyDescent="0.35">
      <c r="A28" s="105" t="s">
        <v>503</v>
      </c>
      <c r="B28" s="105" t="s">
        <v>504</v>
      </c>
      <c r="C28" s="163">
        <v>158611</v>
      </c>
      <c r="D28" s="163">
        <v>8218</v>
      </c>
      <c r="E28" s="163"/>
      <c r="F28" s="163">
        <v>166949</v>
      </c>
    </row>
    <row r="29" spans="1:7" outlineLevel="1" x14ac:dyDescent="0.35">
      <c r="A29" s="105" t="s">
        <v>505</v>
      </c>
      <c r="B29" s="124" t="s">
        <v>506</v>
      </c>
    </row>
    <row r="30" spans="1:7" outlineLevel="1" x14ac:dyDescent="0.35">
      <c r="A30" s="105" t="s">
        <v>507</v>
      </c>
      <c r="B30" s="124" t="s">
        <v>508</v>
      </c>
    </row>
    <row r="31" spans="1:7" outlineLevel="1" x14ac:dyDescent="0.35">
      <c r="A31" s="105" t="s">
        <v>509</v>
      </c>
      <c r="B31" s="124"/>
    </row>
    <row r="32" spans="1:7" outlineLevel="1" x14ac:dyDescent="0.35">
      <c r="A32" s="105" t="s">
        <v>510</v>
      </c>
      <c r="B32" s="124"/>
    </row>
    <row r="33" spans="1:7" outlineLevel="1" x14ac:dyDescent="0.35">
      <c r="A33" s="105" t="s">
        <v>1303</v>
      </c>
      <c r="B33" s="124"/>
    </row>
    <row r="34" spans="1:7" outlineLevel="1" x14ac:dyDescent="0.35">
      <c r="A34" s="105" t="s">
        <v>1304</v>
      </c>
      <c r="B34" s="124"/>
    </row>
    <row r="35" spans="1:7" ht="15" customHeight="1" x14ac:dyDescent="0.35">
      <c r="A35" s="116"/>
      <c r="B35" s="117" t="s">
        <v>511</v>
      </c>
      <c r="C35" s="116" t="s">
        <v>512</v>
      </c>
      <c r="D35" s="116" t="s">
        <v>513</v>
      </c>
      <c r="E35" s="123"/>
      <c r="F35" s="118" t="s">
        <v>481</v>
      </c>
      <c r="G35" s="118"/>
    </row>
    <row r="36" spans="1:7" x14ac:dyDescent="0.35">
      <c r="A36" s="105" t="s">
        <v>514</v>
      </c>
      <c r="B36" s="105" t="s">
        <v>515</v>
      </c>
      <c r="C36" s="139">
        <v>8.6999999999999994E-3</v>
      </c>
      <c r="D36" s="139">
        <v>4.4600000000000001E-2</v>
      </c>
      <c r="E36" s="162"/>
      <c r="F36" s="139">
        <v>9.5999999999999992E-3</v>
      </c>
    </row>
    <row r="37" spans="1:7" outlineLevel="1" x14ac:dyDescent="0.35">
      <c r="A37" s="105" t="s">
        <v>516</v>
      </c>
      <c r="C37" s="139"/>
      <c r="D37" s="139"/>
      <c r="E37" s="162"/>
      <c r="F37" s="139"/>
    </row>
    <row r="38" spans="1:7" outlineLevel="1" x14ac:dyDescent="0.35">
      <c r="A38" s="105" t="s">
        <v>517</v>
      </c>
      <c r="C38" s="139"/>
      <c r="D38" s="139"/>
      <c r="E38" s="162"/>
      <c r="F38" s="139"/>
    </row>
    <row r="39" spans="1:7" outlineLevel="1" x14ac:dyDescent="0.35">
      <c r="A39" s="105" t="s">
        <v>518</v>
      </c>
      <c r="C39" s="139"/>
      <c r="D39" s="139"/>
      <c r="E39" s="162"/>
      <c r="F39" s="139"/>
    </row>
    <row r="40" spans="1:7" outlineLevel="1" x14ac:dyDescent="0.35">
      <c r="A40" s="105" t="s">
        <v>519</v>
      </c>
      <c r="C40" s="139"/>
      <c r="D40" s="139"/>
      <c r="E40" s="162"/>
      <c r="F40" s="139"/>
    </row>
    <row r="41" spans="1:7" outlineLevel="1" x14ac:dyDescent="0.35">
      <c r="A41" s="105" t="s">
        <v>520</v>
      </c>
      <c r="C41" s="139"/>
      <c r="D41" s="139"/>
      <c r="E41" s="162"/>
      <c r="F41" s="139"/>
    </row>
    <row r="42" spans="1:7" outlineLevel="1" x14ac:dyDescent="0.35">
      <c r="A42" s="105" t="s">
        <v>521</v>
      </c>
      <c r="C42" s="139"/>
      <c r="D42" s="139"/>
      <c r="E42" s="162"/>
      <c r="F42" s="139"/>
    </row>
    <row r="43" spans="1:7" ht="15" customHeight="1" x14ac:dyDescent="0.35">
      <c r="A43" s="116"/>
      <c r="B43" s="117" t="s">
        <v>522</v>
      </c>
      <c r="C43" s="116" t="s">
        <v>512</v>
      </c>
      <c r="D43" s="116" t="s">
        <v>513</v>
      </c>
      <c r="E43" s="123"/>
      <c r="F43" s="118" t="s">
        <v>481</v>
      </c>
      <c r="G43" s="118"/>
    </row>
    <row r="44" spans="1:7" x14ac:dyDescent="0.35">
      <c r="A44" s="105" t="s">
        <v>523</v>
      </c>
      <c r="B44" s="125" t="s">
        <v>524</v>
      </c>
      <c r="C44" s="138">
        <f>SUM(C45:C72)</f>
        <v>1</v>
      </c>
      <c r="D44" s="138">
        <f>SUM(D45:D72)</f>
        <v>1</v>
      </c>
      <c r="E44" s="139"/>
      <c r="F44" s="138">
        <f>SUM(F45:F72)</f>
        <v>1</v>
      </c>
      <c r="G44" s="105"/>
    </row>
    <row r="45" spans="1:7" x14ac:dyDescent="0.35">
      <c r="A45" s="105" t="s">
        <v>525</v>
      </c>
      <c r="B45" s="105" t="s">
        <v>526</v>
      </c>
      <c r="C45" s="139"/>
      <c r="D45" s="139"/>
      <c r="E45" s="139"/>
      <c r="F45" s="139"/>
      <c r="G45" s="105"/>
    </row>
    <row r="46" spans="1:7" x14ac:dyDescent="0.35">
      <c r="A46" s="105" t="s">
        <v>527</v>
      </c>
      <c r="B46" s="105" t="s">
        <v>528</v>
      </c>
      <c r="C46" s="139"/>
      <c r="D46" s="139"/>
      <c r="E46" s="139"/>
      <c r="F46" s="139"/>
      <c r="G46" s="105"/>
    </row>
    <row r="47" spans="1:7" x14ac:dyDescent="0.35">
      <c r="A47" s="105" t="s">
        <v>529</v>
      </c>
      <c r="B47" s="105" t="s">
        <v>530</v>
      </c>
      <c r="C47" s="139"/>
      <c r="D47" s="139"/>
      <c r="E47" s="139"/>
      <c r="F47" s="139"/>
      <c r="G47" s="105"/>
    </row>
    <row r="48" spans="1:7" x14ac:dyDescent="0.35">
      <c r="A48" s="105" t="s">
        <v>531</v>
      </c>
      <c r="B48" s="105" t="s">
        <v>532</v>
      </c>
      <c r="C48" s="139"/>
      <c r="D48" s="139"/>
      <c r="E48" s="139"/>
      <c r="F48" s="139"/>
      <c r="G48" s="105"/>
    </row>
    <row r="49" spans="1:7" x14ac:dyDescent="0.35">
      <c r="A49" s="105" t="s">
        <v>533</v>
      </c>
      <c r="B49" s="105" t="s">
        <v>534</v>
      </c>
      <c r="C49" s="139"/>
      <c r="D49" s="139"/>
      <c r="E49" s="139"/>
      <c r="F49" s="139"/>
      <c r="G49" s="105"/>
    </row>
    <row r="50" spans="1:7" x14ac:dyDescent="0.35">
      <c r="A50" s="105" t="s">
        <v>535</v>
      </c>
      <c r="B50" s="105" t="s">
        <v>536</v>
      </c>
      <c r="C50" s="139"/>
      <c r="D50" s="139"/>
      <c r="E50" s="139"/>
      <c r="F50" s="139"/>
      <c r="G50" s="105"/>
    </row>
    <row r="51" spans="1:7" x14ac:dyDescent="0.35">
      <c r="A51" s="105" t="s">
        <v>537</v>
      </c>
      <c r="B51" s="105" t="s">
        <v>538</v>
      </c>
      <c r="C51" s="139">
        <v>1</v>
      </c>
      <c r="D51" s="139">
        <v>1</v>
      </c>
      <c r="E51" s="139"/>
      <c r="F51" s="139">
        <v>1</v>
      </c>
      <c r="G51" s="105"/>
    </row>
    <row r="52" spans="1:7" x14ac:dyDescent="0.35">
      <c r="A52" s="105" t="s">
        <v>539</v>
      </c>
      <c r="B52" s="105" t="s">
        <v>540</v>
      </c>
      <c r="C52" s="139"/>
      <c r="D52" s="139"/>
      <c r="E52" s="139"/>
      <c r="F52" s="139"/>
      <c r="G52" s="105"/>
    </row>
    <row r="53" spans="1:7" x14ac:dyDescent="0.35">
      <c r="A53" s="105" t="s">
        <v>541</v>
      </c>
      <c r="B53" s="105" t="s">
        <v>542</v>
      </c>
      <c r="C53" s="139"/>
      <c r="D53" s="139"/>
      <c r="E53" s="139"/>
      <c r="F53" s="139"/>
      <c r="G53" s="105"/>
    </row>
    <row r="54" spans="1:7" x14ac:dyDescent="0.35">
      <c r="A54" s="105" t="s">
        <v>543</v>
      </c>
      <c r="B54" s="105" t="s">
        <v>544</v>
      </c>
      <c r="C54" s="139"/>
      <c r="D54" s="139"/>
      <c r="E54" s="139"/>
      <c r="F54" s="139"/>
      <c r="G54" s="105"/>
    </row>
    <row r="55" spans="1:7" x14ac:dyDescent="0.35">
      <c r="A55" s="105" t="s">
        <v>545</v>
      </c>
      <c r="B55" s="105" t="s">
        <v>546</v>
      </c>
      <c r="C55" s="139"/>
      <c r="D55" s="139"/>
      <c r="E55" s="139"/>
      <c r="F55" s="139"/>
      <c r="G55" s="105"/>
    </row>
    <row r="56" spans="1:7" x14ac:dyDescent="0.35">
      <c r="A56" s="105" t="s">
        <v>547</v>
      </c>
      <c r="B56" s="105" t="s">
        <v>548</v>
      </c>
      <c r="C56" s="139"/>
      <c r="D56" s="139"/>
      <c r="E56" s="139"/>
      <c r="F56" s="139"/>
      <c r="G56" s="105"/>
    </row>
    <row r="57" spans="1:7" x14ac:dyDescent="0.35">
      <c r="A57" s="105" t="s">
        <v>549</v>
      </c>
      <c r="B57" s="105" t="s">
        <v>550</v>
      </c>
      <c r="C57" s="139"/>
      <c r="D57" s="139"/>
      <c r="E57" s="139"/>
      <c r="F57" s="139"/>
      <c r="G57" s="105"/>
    </row>
    <row r="58" spans="1:7" x14ac:dyDescent="0.35">
      <c r="A58" s="105" t="s">
        <v>551</v>
      </c>
      <c r="B58" s="105" t="s">
        <v>552</v>
      </c>
      <c r="C58" s="139"/>
      <c r="D58" s="139"/>
      <c r="E58" s="139"/>
      <c r="F58" s="139"/>
      <c r="G58" s="105"/>
    </row>
    <row r="59" spans="1:7" x14ac:dyDescent="0.35">
      <c r="A59" s="105" t="s">
        <v>553</v>
      </c>
      <c r="B59" s="105" t="s">
        <v>554</v>
      </c>
      <c r="C59" s="139"/>
      <c r="D59" s="139"/>
      <c r="E59" s="139"/>
      <c r="F59" s="139"/>
      <c r="G59" s="105"/>
    </row>
    <row r="60" spans="1:7" x14ac:dyDescent="0.35">
      <c r="A60" s="105" t="s">
        <v>555</v>
      </c>
      <c r="B60" s="105" t="s">
        <v>3</v>
      </c>
      <c r="C60" s="139"/>
      <c r="D60" s="139"/>
      <c r="E60" s="139"/>
      <c r="F60" s="139"/>
      <c r="G60" s="105"/>
    </row>
    <row r="61" spans="1:7" x14ac:dyDescent="0.35">
      <c r="A61" s="105" t="s">
        <v>556</v>
      </c>
      <c r="B61" s="105" t="s">
        <v>557</v>
      </c>
      <c r="C61" s="139"/>
      <c r="D61" s="139"/>
      <c r="E61" s="139"/>
      <c r="F61" s="139"/>
      <c r="G61" s="105"/>
    </row>
    <row r="62" spans="1:7" x14ac:dyDescent="0.35">
      <c r="A62" s="105" t="s">
        <v>558</v>
      </c>
      <c r="B62" s="105" t="s">
        <v>559</v>
      </c>
      <c r="C62" s="139"/>
      <c r="D62" s="139"/>
      <c r="E62" s="139"/>
      <c r="F62" s="139"/>
      <c r="G62" s="105"/>
    </row>
    <row r="63" spans="1:7" x14ac:dyDescent="0.35">
      <c r="A63" s="105" t="s">
        <v>560</v>
      </c>
      <c r="B63" s="105" t="s">
        <v>561</v>
      </c>
      <c r="C63" s="139"/>
      <c r="D63" s="139"/>
      <c r="E63" s="139"/>
      <c r="F63" s="139"/>
      <c r="G63" s="105"/>
    </row>
    <row r="64" spans="1:7" x14ac:dyDescent="0.35">
      <c r="A64" s="105" t="s">
        <v>562</v>
      </c>
      <c r="B64" s="105" t="s">
        <v>563</v>
      </c>
      <c r="C64" s="139"/>
      <c r="D64" s="139"/>
      <c r="E64" s="139"/>
      <c r="F64" s="139"/>
      <c r="G64" s="105"/>
    </row>
    <row r="65" spans="1:7" x14ac:dyDescent="0.35">
      <c r="A65" s="105" t="s">
        <v>564</v>
      </c>
      <c r="B65" s="105" t="s">
        <v>565</v>
      </c>
      <c r="C65" s="139"/>
      <c r="D65" s="139"/>
      <c r="E65" s="139"/>
      <c r="F65" s="139"/>
      <c r="G65" s="105"/>
    </row>
    <row r="66" spans="1:7" x14ac:dyDescent="0.35">
      <c r="A66" s="105" t="s">
        <v>566</v>
      </c>
      <c r="B66" s="105" t="s">
        <v>567</v>
      </c>
      <c r="C66" s="139"/>
      <c r="D66" s="139"/>
      <c r="E66" s="139"/>
      <c r="F66" s="139"/>
      <c r="G66" s="105"/>
    </row>
    <row r="67" spans="1:7" x14ac:dyDescent="0.35">
      <c r="A67" s="105" t="s">
        <v>568</v>
      </c>
      <c r="B67" s="105" t="s">
        <v>569</v>
      </c>
      <c r="C67" s="139"/>
      <c r="D67" s="139"/>
      <c r="E67" s="139"/>
      <c r="F67" s="139"/>
      <c r="G67" s="105"/>
    </row>
    <row r="68" spans="1:7" x14ac:dyDescent="0.35">
      <c r="A68" s="105" t="s">
        <v>570</v>
      </c>
      <c r="B68" s="105" t="s">
        <v>571</v>
      </c>
      <c r="C68" s="139"/>
      <c r="D68" s="139"/>
      <c r="E68" s="139"/>
      <c r="F68" s="139"/>
      <c r="G68" s="105"/>
    </row>
    <row r="69" spans="1:7" x14ac:dyDescent="0.35">
      <c r="A69" s="105" t="s">
        <v>572</v>
      </c>
      <c r="B69" s="105" t="s">
        <v>573</v>
      </c>
      <c r="C69" s="139"/>
      <c r="D69" s="139"/>
      <c r="E69" s="139"/>
      <c r="F69" s="139"/>
      <c r="G69" s="105"/>
    </row>
    <row r="70" spans="1:7" x14ac:dyDescent="0.35">
      <c r="A70" s="105" t="s">
        <v>574</v>
      </c>
      <c r="B70" s="105" t="s">
        <v>575</v>
      </c>
      <c r="C70" s="139"/>
      <c r="D70" s="139"/>
      <c r="E70" s="139"/>
      <c r="F70" s="139"/>
      <c r="G70" s="105"/>
    </row>
    <row r="71" spans="1:7" x14ac:dyDescent="0.35">
      <c r="A71" s="105" t="s">
        <v>576</v>
      </c>
      <c r="B71" s="105" t="s">
        <v>6</v>
      </c>
      <c r="C71" s="139"/>
      <c r="D71" s="139">
        <v>0</v>
      </c>
      <c r="E71" s="139"/>
      <c r="F71" s="139">
        <v>0</v>
      </c>
      <c r="G71" s="105"/>
    </row>
    <row r="72" spans="1:7" x14ac:dyDescent="0.35">
      <c r="A72" s="105" t="s">
        <v>577</v>
      </c>
      <c r="B72" s="105" t="s">
        <v>578</v>
      </c>
      <c r="C72" s="139"/>
      <c r="D72" s="139"/>
      <c r="E72" s="139"/>
      <c r="F72" s="139"/>
      <c r="G72" s="105"/>
    </row>
    <row r="73" spans="1:7" x14ac:dyDescent="0.35">
      <c r="A73" s="105" t="s">
        <v>579</v>
      </c>
      <c r="B73" s="125" t="s">
        <v>268</v>
      </c>
      <c r="C73" s="138">
        <f>SUM(C74:C76)</f>
        <v>0</v>
      </c>
      <c r="D73" s="138">
        <f>SUM(D74:D76)</f>
        <v>0</v>
      </c>
      <c r="E73" s="139"/>
      <c r="F73" s="138">
        <f>SUM(F74:F76)</f>
        <v>0</v>
      </c>
      <c r="G73" s="105"/>
    </row>
    <row r="74" spans="1:7" x14ac:dyDescent="0.35">
      <c r="A74" s="105" t="s">
        <v>580</v>
      </c>
      <c r="B74" s="105" t="s">
        <v>581</v>
      </c>
      <c r="C74" s="139"/>
      <c r="D74" s="139"/>
      <c r="E74" s="139"/>
      <c r="F74" s="139"/>
      <c r="G74" s="105"/>
    </row>
    <row r="75" spans="1:7" x14ac:dyDescent="0.35">
      <c r="A75" s="105" t="s">
        <v>582</v>
      </c>
      <c r="B75" s="105" t="s">
        <v>583</v>
      </c>
      <c r="C75" s="139"/>
      <c r="D75" s="139"/>
      <c r="E75" s="139"/>
      <c r="F75" s="139"/>
      <c r="G75" s="105"/>
    </row>
    <row r="76" spans="1:7" x14ac:dyDescent="0.35">
      <c r="A76" s="105" t="s">
        <v>1282</v>
      </c>
      <c r="B76" s="105" t="s">
        <v>2</v>
      </c>
      <c r="C76" s="139"/>
      <c r="D76" s="139">
        <v>0</v>
      </c>
      <c r="E76" s="139"/>
      <c r="F76" s="139">
        <v>0</v>
      </c>
      <c r="G76" s="105"/>
    </row>
    <row r="77" spans="1:7" x14ac:dyDescent="0.35">
      <c r="A77" s="105" t="s">
        <v>584</v>
      </c>
      <c r="B77" s="125" t="s">
        <v>96</v>
      </c>
      <c r="C77" s="138">
        <f>SUM(C78:C87)</f>
        <v>0</v>
      </c>
      <c r="D77" s="138">
        <f>SUM(D78:D87)</f>
        <v>0</v>
      </c>
      <c r="E77" s="139"/>
      <c r="F77" s="138">
        <f>SUM(F78:F87)</f>
        <v>0</v>
      </c>
      <c r="G77" s="105"/>
    </row>
    <row r="78" spans="1:7" x14ac:dyDescent="0.35">
      <c r="A78" s="105" t="s">
        <v>585</v>
      </c>
      <c r="B78" s="126" t="s">
        <v>270</v>
      </c>
      <c r="C78" s="139"/>
      <c r="D78" s="139"/>
      <c r="E78" s="139"/>
      <c r="F78" s="139"/>
      <c r="G78" s="105"/>
    </row>
    <row r="79" spans="1:7" x14ac:dyDescent="0.35">
      <c r="A79" s="105" t="s">
        <v>586</v>
      </c>
      <c r="B79" s="126" t="s">
        <v>272</v>
      </c>
      <c r="C79" s="139"/>
      <c r="D79" s="139"/>
      <c r="E79" s="139"/>
      <c r="F79" s="139"/>
      <c r="G79" s="105"/>
    </row>
    <row r="80" spans="1:7" x14ac:dyDescent="0.35">
      <c r="A80" s="105" t="s">
        <v>587</v>
      </c>
      <c r="B80" s="126" t="s">
        <v>274</v>
      </c>
      <c r="C80" s="139"/>
      <c r="D80" s="139"/>
      <c r="E80" s="139"/>
      <c r="F80" s="139"/>
      <c r="G80" s="105"/>
    </row>
    <row r="81" spans="1:7" x14ac:dyDescent="0.35">
      <c r="A81" s="105" t="s">
        <v>588</v>
      </c>
      <c r="B81" s="126" t="s">
        <v>12</v>
      </c>
      <c r="C81" s="139"/>
      <c r="D81" s="139"/>
      <c r="E81" s="139"/>
      <c r="F81" s="139"/>
      <c r="G81" s="105"/>
    </row>
    <row r="82" spans="1:7" x14ac:dyDescent="0.35">
      <c r="A82" s="105" t="s">
        <v>589</v>
      </c>
      <c r="B82" s="126" t="s">
        <v>277</v>
      </c>
      <c r="C82" s="139"/>
      <c r="D82" s="139"/>
      <c r="E82" s="139"/>
      <c r="F82" s="139"/>
      <c r="G82" s="105"/>
    </row>
    <row r="83" spans="1:7" x14ac:dyDescent="0.35">
      <c r="A83" s="105" t="s">
        <v>590</v>
      </c>
      <c r="B83" s="126" t="s">
        <v>279</v>
      </c>
      <c r="C83" s="139"/>
      <c r="D83" s="139"/>
      <c r="E83" s="139"/>
      <c r="F83" s="139"/>
      <c r="G83" s="105"/>
    </row>
    <row r="84" spans="1:7" x14ac:dyDescent="0.35">
      <c r="A84" s="105" t="s">
        <v>591</v>
      </c>
      <c r="B84" s="126" t="s">
        <v>281</v>
      </c>
      <c r="C84" s="139"/>
      <c r="D84" s="139"/>
      <c r="E84" s="139"/>
      <c r="F84" s="139"/>
      <c r="G84" s="105"/>
    </row>
    <row r="85" spans="1:7" x14ac:dyDescent="0.35">
      <c r="A85" s="105" t="s">
        <v>592</v>
      </c>
      <c r="B85" s="126" t="s">
        <v>283</v>
      </c>
      <c r="C85" s="139"/>
      <c r="D85" s="139"/>
      <c r="E85" s="139"/>
      <c r="F85" s="139"/>
      <c r="G85" s="105"/>
    </row>
    <row r="86" spans="1:7" x14ac:dyDescent="0.35">
      <c r="A86" s="105" t="s">
        <v>593</v>
      </c>
      <c r="B86" s="126" t="s">
        <v>285</v>
      </c>
      <c r="C86" s="139"/>
      <c r="D86" s="139"/>
      <c r="E86" s="139"/>
      <c r="F86" s="139"/>
      <c r="G86" s="105"/>
    </row>
    <row r="87" spans="1:7" x14ac:dyDescent="0.35">
      <c r="A87" s="105" t="s">
        <v>594</v>
      </c>
      <c r="B87" s="126" t="s">
        <v>96</v>
      </c>
      <c r="C87" s="139"/>
      <c r="D87" s="139"/>
      <c r="E87" s="139"/>
      <c r="F87" s="139"/>
      <c r="G87" s="105"/>
    </row>
    <row r="88" spans="1:7" outlineLevel="1" x14ac:dyDescent="0.35">
      <c r="A88" s="105" t="s">
        <v>595</v>
      </c>
      <c r="B88" s="122" t="s">
        <v>100</v>
      </c>
      <c r="C88" s="139"/>
      <c r="D88" s="139"/>
      <c r="E88" s="139"/>
      <c r="F88" s="139"/>
      <c r="G88" s="105"/>
    </row>
    <row r="89" spans="1:7" outlineLevel="1" x14ac:dyDescent="0.35">
      <c r="A89" s="105" t="s">
        <v>596</v>
      </c>
      <c r="B89" s="122" t="s">
        <v>100</v>
      </c>
      <c r="C89" s="139"/>
      <c r="D89" s="139"/>
      <c r="E89" s="139"/>
      <c r="F89" s="139"/>
      <c r="G89" s="105"/>
    </row>
    <row r="90" spans="1:7" outlineLevel="1" x14ac:dyDescent="0.35">
      <c r="A90" s="105" t="s">
        <v>597</v>
      </c>
      <c r="B90" s="122" t="s">
        <v>100</v>
      </c>
      <c r="C90" s="139"/>
      <c r="D90" s="139"/>
      <c r="E90" s="139"/>
      <c r="F90" s="139"/>
      <c r="G90" s="105"/>
    </row>
    <row r="91" spans="1:7" outlineLevel="1" x14ac:dyDescent="0.35">
      <c r="A91" s="105" t="s">
        <v>598</v>
      </c>
      <c r="B91" s="122" t="s">
        <v>100</v>
      </c>
      <c r="C91" s="139"/>
      <c r="D91" s="139"/>
      <c r="E91" s="139"/>
      <c r="F91" s="139"/>
      <c r="G91" s="105"/>
    </row>
    <row r="92" spans="1:7" outlineLevel="1" x14ac:dyDescent="0.35">
      <c r="A92" s="105" t="s">
        <v>599</v>
      </c>
      <c r="B92" s="122" t="s">
        <v>100</v>
      </c>
      <c r="C92" s="139"/>
      <c r="D92" s="139"/>
      <c r="E92" s="139"/>
      <c r="F92" s="139"/>
      <c r="G92" s="105"/>
    </row>
    <row r="93" spans="1:7" outlineLevel="1" x14ac:dyDescent="0.35">
      <c r="A93" s="105" t="s">
        <v>600</v>
      </c>
      <c r="B93" s="122" t="s">
        <v>100</v>
      </c>
      <c r="C93" s="139"/>
      <c r="D93" s="139"/>
      <c r="E93" s="139"/>
      <c r="F93" s="139"/>
      <c r="G93" s="105"/>
    </row>
    <row r="94" spans="1:7" outlineLevel="1" x14ac:dyDescent="0.35">
      <c r="A94" s="105" t="s">
        <v>601</v>
      </c>
      <c r="B94" s="122" t="s">
        <v>100</v>
      </c>
      <c r="C94" s="139"/>
      <c r="D94" s="139"/>
      <c r="E94" s="139"/>
      <c r="F94" s="139"/>
      <c r="G94" s="105"/>
    </row>
    <row r="95" spans="1:7" outlineLevel="1" x14ac:dyDescent="0.35">
      <c r="A95" s="105" t="s">
        <v>602</v>
      </c>
      <c r="B95" s="122" t="s">
        <v>100</v>
      </c>
      <c r="C95" s="139"/>
      <c r="D95" s="139"/>
      <c r="E95" s="139"/>
      <c r="F95" s="139"/>
      <c r="G95" s="105"/>
    </row>
    <row r="96" spans="1:7" outlineLevel="1" x14ac:dyDescent="0.35">
      <c r="A96" s="105" t="s">
        <v>603</v>
      </c>
      <c r="B96" s="122" t="s">
        <v>100</v>
      </c>
      <c r="C96" s="139"/>
      <c r="D96" s="139"/>
      <c r="E96" s="139"/>
      <c r="F96" s="139"/>
      <c r="G96" s="105"/>
    </row>
    <row r="97" spans="1:7" outlineLevel="1" x14ac:dyDescent="0.35">
      <c r="A97" s="105" t="s">
        <v>604</v>
      </c>
      <c r="B97" s="122" t="s">
        <v>100</v>
      </c>
      <c r="C97" s="139"/>
      <c r="D97" s="139"/>
      <c r="E97" s="139"/>
      <c r="F97" s="139"/>
      <c r="G97" s="105"/>
    </row>
    <row r="98" spans="1:7" ht="15" customHeight="1" x14ac:dyDescent="0.35">
      <c r="A98" s="116"/>
      <c r="B98" s="151" t="s">
        <v>1293</v>
      </c>
      <c r="C98" s="116" t="s">
        <v>512</v>
      </c>
      <c r="D98" s="116" t="s">
        <v>513</v>
      </c>
      <c r="E98" s="123"/>
      <c r="F98" s="118" t="s">
        <v>481</v>
      </c>
      <c r="G98" s="118"/>
    </row>
    <row r="99" spans="1:7" x14ac:dyDescent="0.35">
      <c r="A99" s="105" t="s">
        <v>605</v>
      </c>
      <c r="B99" s="443" t="s">
        <v>1575</v>
      </c>
      <c r="C99" s="139">
        <v>0.45766791776094384</v>
      </c>
      <c r="D99" s="139">
        <v>0.47079301444180355</v>
      </c>
      <c r="E99" s="139"/>
      <c r="F99" s="139">
        <v>0.46023812110162915</v>
      </c>
      <c r="G99" s="105"/>
    </row>
    <row r="100" spans="1:7" x14ac:dyDescent="0.35">
      <c r="A100" s="105" t="s">
        <v>606</v>
      </c>
      <c r="B100" s="443" t="s">
        <v>1574</v>
      </c>
      <c r="C100" s="139">
        <v>0.14852789503200775</v>
      </c>
      <c r="D100" s="139">
        <v>0.11645237066322509</v>
      </c>
      <c r="E100" s="139"/>
      <c r="F100" s="139">
        <v>0.14220145228515776</v>
      </c>
      <c r="G100" s="105"/>
    </row>
    <row r="101" spans="1:7" x14ac:dyDescent="0.35">
      <c r="A101" s="105" t="s">
        <v>607</v>
      </c>
      <c r="B101" s="443" t="s">
        <v>1573</v>
      </c>
      <c r="C101" s="139">
        <v>5.2924026892165965E-2</v>
      </c>
      <c r="D101" s="139">
        <v>7.0075851587547228E-2</v>
      </c>
      <c r="E101" s="139"/>
      <c r="F101" s="139">
        <v>5.631105462143348E-2</v>
      </c>
      <c r="G101" s="105"/>
    </row>
    <row r="102" spans="1:7" x14ac:dyDescent="0.35">
      <c r="A102" s="105" t="s">
        <v>608</v>
      </c>
      <c r="B102" s="443" t="s">
        <v>1572</v>
      </c>
      <c r="C102" s="139">
        <v>0.17357103376248306</v>
      </c>
      <c r="D102" s="139">
        <v>0.16958552812151437</v>
      </c>
      <c r="E102" s="139"/>
      <c r="F102" s="139">
        <v>0.17278517939261079</v>
      </c>
      <c r="G102" s="105"/>
    </row>
    <row r="103" spans="1:7" x14ac:dyDescent="0.35">
      <c r="A103" s="105" t="s">
        <v>609</v>
      </c>
      <c r="B103" s="443" t="s">
        <v>1571</v>
      </c>
      <c r="C103" s="139">
        <v>0.16730912655239932</v>
      </c>
      <c r="D103" s="139">
        <v>0.17309323518590974</v>
      </c>
      <c r="E103" s="139"/>
      <c r="F103" s="139">
        <v>0.16846419259916884</v>
      </c>
      <c r="G103" s="105"/>
    </row>
    <row r="104" spans="1:7" x14ac:dyDescent="0.35">
      <c r="A104" s="105" t="s">
        <v>610</v>
      </c>
      <c r="B104" s="126"/>
      <c r="C104" s="139"/>
      <c r="D104" s="139"/>
      <c r="E104" s="139"/>
      <c r="F104" s="139"/>
      <c r="G104" s="105"/>
    </row>
    <row r="105" spans="1:7" x14ac:dyDescent="0.35">
      <c r="A105" s="105" t="s">
        <v>611</v>
      </c>
      <c r="B105" s="126"/>
      <c r="C105" s="139"/>
      <c r="D105" s="139"/>
      <c r="E105" s="139"/>
      <c r="F105" s="139"/>
      <c r="G105" s="105"/>
    </row>
    <row r="106" spans="1:7" x14ac:dyDescent="0.35">
      <c r="A106" s="105" t="s">
        <v>612</v>
      </c>
      <c r="B106" s="126"/>
      <c r="C106" s="139"/>
      <c r="D106" s="139"/>
      <c r="E106" s="139"/>
      <c r="F106" s="139"/>
      <c r="G106" s="105"/>
    </row>
    <row r="107" spans="1:7" x14ac:dyDescent="0.35">
      <c r="A107" s="105" t="s">
        <v>613</v>
      </c>
      <c r="B107" s="126"/>
      <c r="C107" s="139"/>
      <c r="D107" s="139"/>
      <c r="E107" s="139"/>
      <c r="F107" s="139"/>
      <c r="G107" s="105"/>
    </row>
    <row r="108" spans="1:7" x14ac:dyDescent="0.35">
      <c r="A108" s="105" t="s">
        <v>614</v>
      </c>
      <c r="B108" s="126"/>
      <c r="C108" s="139"/>
      <c r="D108" s="139"/>
      <c r="E108" s="139"/>
      <c r="F108" s="139"/>
      <c r="G108" s="105"/>
    </row>
    <row r="109" spans="1:7" x14ac:dyDescent="0.35">
      <c r="A109" s="105" t="s">
        <v>615</v>
      </c>
      <c r="B109" s="126"/>
      <c r="C109" s="139"/>
      <c r="D109" s="139"/>
      <c r="E109" s="139"/>
      <c r="F109" s="139"/>
      <c r="G109" s="105"/>
    </row>
    <row r="110" spans="1:7" x14ac:dyDescent="0.35">
      <c r="A110" s="105" t="s">
        <v>616</v>
      </c>
      <c r="B110" s="126"/>
      <c r="C110" s="139"/>
      <c r="D110" s="139"/>
      <c r="E110" s="139"/>
      <c r="F110" s="139"/>
      <c r="G110" s="105"/>
    </row>
    <row r="111" spans="1:7" x14ac:dyDescent="0.35">
      <c r="A111" s="105" t="s">
        <v>617</v>
      </c>
      <c r="B111" s="126"/>
      <c r="C111" s="139"/>
      <c r="D111" s="139"/>
      <c r="E111" s="139"/>
      <c r="F111" s="139"/>
      <c r="G111" s="105"/>
    </row>
    <row r="112" spans="1:7" x14ac:dyDescent="0.35">
      <c r="A112" s="105" t="s">
        <v>618</v>
      </c>
      <c r="B112" s="126"/>
      <c r="C112" s="139"/>
      <c r="D112" s="139"/>
      <c r="E112" s="139"/>
      <c r="F112" s="139"/>
      <c r="G112" s="105"/>
    </row>
    <row r="113" spans="1:7" x14ac:dyDescent="0.35">
      <c r="A113" s="105" t="s">
        <v>619</v>
      </c>
      <c r="B113" s="126"/>
      <c r="C113" s="139"/>
      <c r="D113" s="139"/>
      <c r="E113" s="139"/>
      <c r="F113" s="139"/>
      <c r="G113" s="105"/>
    </row>
    <row r="114" spans="1:7" x14ac:dyDescent="0.35">
      <c r="A114" s="105" t="s">
        <v>620</v>
      </c>
      <c r="B114" s="126"/>
      <c r="C114" s="139"/>
      <c r="D114" s="139"/>
      <c r="E114" s="139"/>
      <c r="F114" s="139"/>
      <c r="G114" s="105"/>
    </row>
    <row r="115" spans="1:7" x14ac:dyDescent="0.35">
      <c r="A115" s="105" t="s">
        <v>621</v>
      </c>
      <c r="B115" s="126"/>
      <c r="C115" s="139"/>
      <c r="D115" s="139"/>
      <c r="E115" s="139"/>
      <c r="F115" s="139"/>
      <c r="G115" s="105"/>
    </row>
    <row r="116" spans="1:7" x14ac:dyDescent="0.35">
      <c r="A116" s="105" t="s">
        <v>622</v>
      </c>
      <c r="B116" s="126"/>
      <c r="C116" s="139"/>
      <c r="D116" s="139"/>
      <c r="E116" s="139"/>
      <c r="F116" s="139"/>
      <c r="G116" s="105"/>
    </row>
    <row r="117" spans="1:7" x14ac:dyDescent="0.35">
      <c r="A117" s="105" t="s">
        <v>623</v>
      </c>
      <c r="B117" s="126"/>
      <c r="C117" s="139"/>
      <c r="D117" s="139"/>
      <c r="E117" s="139"/>
      <c r="F117" s="139"/>
      <c r="G117" s="105"/>
    </row>
    <row r="118" spans="1:7" x14ac:dyDescent="0.35">
      <c r="A118" s="105" t="s">
        <v>624</v>
      </c>
      <c r="B118" s="126"/>
      <c r="C118" s="139"/>
      <c r="D118" s="139"/>
      <c r="E118" s="139"/>
      <c r="F118" s="139"/>
      <c r="G118" s="105"/>
    </row>
    <row r="119" spans="1:7" x14ac:dyDescent="0.35">
      <c r="A119" s="105" t="s">
        <v>625</v>
      </c>
      <c r="B119" s="126"/>
      <c r="C119" s="139"/>
      <c r="D119" s="139"/>
      <c r="E119" s="139"/>
      <c r="F119" s="139"/>
      <c r="G119" s="105"/>
    </row>
    <row r="120" spans="1:7" x14ac:dyDescent="0.35">
      <c r="A120" s="105" t="s">
        <v>626</v>
      </c>
      <c r="B120" s="126"/>
      <c r="C120" s="139"/>
      <c r="D120" s="139"/>
      <c r="E120" s="139"/>
      <c r="F120" s="139"/>
      <c r="G120" s="105"/>
    </row>
    <row r="121" spans="1:7" x14ac:dyDescent="0.35">
      <c r="A121" s="105" t="s">
        <v>627</v>
      </c>
      <c r="B121" s="126"/>
      <c r="C121" s="139"/>
      <c r="D121" s="139"/>
      <c r="E121" s="139"/>
      <c r="F121" s="139"/>
      <c r="G121" s="105"/>
    </row>
    <row r="122" spans="1:7" x14ac:dyDescent="0.35">
      <c r="A122" s="105" t="s">
        <v>628</v>
      </c>
      <c r="B122" s="126"/>
      <c r="C122" s="139"/>
      <c r="D122" s="139"/>
      <c r="E122" s="139"/>
      <c r="F122" s="139"/>
      <c r="G122" s="105"/>
    </row>
    <row r="123" spans="1:7" x14ac:dyDescent="0.35">
      <c r="A123" s="105" t="s">
        <v>629</v>
      </c>
      <c r="B123" s="126"/>
      <c r="C123" s="139"/>
      <c r="D123" s="139"/>
      <c r="E123" s="139"/>
      <c r="F123" s="139"/>
      <c r="G123" s="105"/>
    </row>
    <row r="124" spans="1:7" x14ac:dyDescent="0.35">
      <c r="A124" s="105" t="s">
        <v>630</v>
      </c>
      <c r="B124" s="126"/>
      <c r="C124" s="139"/>
      <c r="D124" s="139"/>
      <c r="E124" s="139"/>
      <c r="F124" s="139"/>
      <c r="G124" s="105"/>
    </row>
    <row r="125" spans="1:7" x14ac:dyDescent="0.35">
      <c r="A125" s="105" t="s">
        <v>631</v>
      </c>
      <c r="B125" s="126"/>
      <c r="C125" s="139"/>
      <c r="D125" s="139"/>
      <c r="E125" s="139"/>
      <c r="F125" s="139"/>
      <c r="G125" s="105"/>
    </row>
    <row r="126" spans="1:7" x14ac:dyDescent="0.35">
      <c r="A126" s="105" t="s">
        <v>632</v>
      </c>
      <c r="B126" s="126"/>
      <c r="C126" s="139"/>
      <c r="D126" s="139"/>
      <c r="E126" s="139"/>
      <c r="F126" s="139"/>
      <c r="G126" s="105"/>
    </row>
    <row r="127" spans="1:7" x14ac:dyDescent="0.35">
      <c r="A127" s="105" t="s">
        <v>633</v>
      </c>
      <c r="B127" s="126"/>
      <c r="C127" s="139"/>
      <c r="D127" s="139"/>
      <c r="E127" s="139"/>
      <c r="F127" s="139"/>
      <c r="G127" s="105"/>
    </row>
    <row r="128" spans="1:7" x14ac:dyDescent="0.35">
      <c r="A128" s="105" t="s">
        <v>634</v>
      </c>
      <c r="B128" s="126"/>
      <c r="C128" s="139"/>
      <c r="D128" s="139"/>
      <c r="E128" s="139"/>
      <c r="F128" s="139"/>
      <c r="G128" s="105"/>
    </row>
    <row r="129" spans="1:7" x14ac:dyDescent="0.35">
      <c r="A129" s="105" t="s">
        <v>635</v>
      </c>
      <c r="B129" s="126"/>
      <c r="C129" s="139"/>
      <c r="D129" s="139"/>
      <c r="E129" s="139"/>
      <c r="F129" s="139"/>
      <c r="G129" s="105"/>
    </row>
    <row r="130" spans="1:7" x14ac:dyDescent="0.35">
      <c r="A130" s="105" t="s">
        <v>1256</v>
      </c>
      <c r="B130" s="126"/>
      <c r="C130" s="139"/>
      <c r="D130" s="139"/>
      <c r="E130" s="139"/>
      <c r="F130" s="139"/>
      <c r="G130" s="105"/>
    </row>
    <row r="131" spans="1:7" x14ac:dyDescent="0.35">
      <c r="A131" s="105" t="s">
        <v>1257</v>
      </c>
      <c r="B131" s="126"/>
      <c r="C131" s="139"/>
      <c r="D131" s="139"/>
      <c r="E131" s="139"/>
      <c r="F131" s="139"/>
      <c r="G131" s="105"/>
    </row>
    <row r="132" spans="1:7" x14ac:dyDescent="0.35">
      <c r="A132" s="105" t="s">
        <v>1258</v>
      </c>
      <c r="B132" s="126"/>
      <c r="C132" s="139"/>
      <c r="D132" s="139"/>
      <c r="E132" s="139"/>
      <c r="F132" s="139"/>
      <c r="G132" s="105"/>
    </row>
    <row r="133" spans="1:7" x14ac:dyDescent="0.35">
      <c r="A133" s="105" t="s">
        <v>1259</v>
      </c>
      <c r="B133" s="126"/>
      <c r="C133" s="139"/>
      <c r="D133" s="139"/>
      <c r="E133" s="139"/>
      <c r="F133" s="139"/>
      <c r="G133" s="105"/>
    </row>
    <row r="134" spans="1:7" x14ac:dyDescent="0.35">
      <c r="A134" s="105" t="s">
        <v>1260</v>
      </c>
      <c r="B134" s="126"/>
      <c r="C134" s="139"/>
      <c r="D134" s="139"/>
      <c r="E134" s="139"/>
      <c r="F134" s="139"/>
      <c r="G134" s="105"/>
    </row>
    <row r="135" spans="1:7" x14ac:dyDescent="0.35">
      <c r="A135" s="105" t="s">
        <v>1261</v>
      </c>
      <c r="B135" s="126"/>
      <c r="C135" s="139"/>
      <c r="D135" s="139"/>
      <c r="E135" s="139"/>
      <c r="F135" s="139"/>
      <c r="G135" s="105"/>
    </row>
    <row r="136" spans="1:7" x14ac:dyDescent="0.35">
      <c r="A136" s="105" t="s">
        <v>1262</v>
      </c>
      <c r="B136" s="126"/>
      <c r="C136" s="139"/>
      <c r="D136" s="139"/>
      <c r="E136" s="139"/>
      <c r="F136" s="139"/>
      <c r="G136" s="105"/>
    </row>
    <row r="137" spans="1:7" x14ac:dyDescent="0.35">
      <c r="A137" s="105" t="s">
        <v>1263</v>
      </c>
      <c r="B137" s="126"/>
      <c r="C137" s="139"/>
      <c r="D137" s="139"/>
      <c r="E137" s="139"/>
      <c r="F137" s="139"/>
      <c r="G137" s="105"/>
    </row>
    <row r="138" spans="1:7" x14ac:dyDescent="0.35">
      <c r="A138" s="105" t="s">
        <v>1264</v>
      </c>
      <c r="B138" s="126"/>
      <c r="C138" s="139"/>
      <c r="D138" s="139"/>
      <c r="E138" s="139"/>
      <c r="F138" s="139"/>
      <c r="G138" s="105"/>
    </row>
    <row r="139" spans="1:7" x14ac:dyDescent="0.35">
      <c r="A139" s="105" t="s">
        <v>1265</v>
      </c>
      <c r="B139" s="126"/>
      <c r="C139" s="139"/>
      <c r="D139" s="139"/>
      <c r="E139" s="139"/>
      <c r="F139" s="139"/>
      <c r="G139" s="105"/>
    </row>
    <row r="140" spans="1:7" x14ac:dyDescent="0.35">
      <c r="A140" s="105" t="s">
        <v>1266</v>
      </c>
      <c r="B140" s="126"/>
      <c r="C140" s="139"/>
      <c r="D140" s="139"/>
      <c r="E140" s="139"/>
      <c r="F140" s="139"/>
      <c r="G140" s="105"/>
    </row>
    <row r="141" spans="1:7" x14ac:dyDescent="0.35">
      <c r="A141" s="105" t="s">
        <v>1267</v>
      </c>
      <c r="B141" s="126"/>
      <c r="C141" s="139"/>
      <c r="D141" s="139"/>
      <c r="E141" s="139"/>
      <c r="F141" s="139"/>
      <c r="G141" s="105"/>
    </row>
    <row r="142" spans="1:7" x14ac:dyDescent="0.35">
      <c r="A142" s="105" t="s">
        <v>1268</v>
      </c>
      <c r="B142" s="126"/>
      <c r="C142" s="139"/>
      <c r="D142" s="139"/>
      <c r="E142" s="139"/>
      <c r="F142" s="139"/>
      <c r="G142" s="105"/>
    </row>
    <row r="143" spans="1:7" x14ac:dyDescent="0.35">
      <c r="A143" s="105" t="s">
        <v>1269</v>
      </c>
      <c r="B143" s="126"/>
      <c r="C143" s="139"/>
      <c r="D143" s="139"/>
      <c r="E143" s="139"/>
      <c r="F143" s="139"/>
      <c r="G143" s="105"/>
    </row>
    <row r="144" spans="1:7" x14ac:dyDescent="0.35">
      <c r="A144" s="105" t="s">
        <v>1270</v>
      </c>
      <c r="B144" s="126"/>
      <c r="C144" s="139"/>
      <c r="D144" s="139"/>
      <c r="E144" s="139"/>
      <c r="F144" s="139"/>
      <c r="G144" s="105"/>
    </row>
    <row r="145" spans="1:7" x14ac:dyDescent="0.35">
      <c r="A145" s="105" t="s">
        <v>1271</v>
      </c>
      <c r="B145" s="126"/>
      <c r="C145" s="139"/>
      <c r="D145" s="139"/>
      <c r="E145" s="139"/>
      <c r="F145" s="139"/>
      <c r="G145" s="105"/>
    </row>
    <row r="146" spans="1:7" x14ac:dyDescent="0.35">
      <c r="A146" s="105" t="s">
        <v>1272</v>
      </c>
      <c r="B146" s="126"/>
      <c r="C146" s="139"/>
      <c r="D146" s="139"/>
      <c r="E146" s="139"/>
      <c r="F146" s="139"/>
      <c r="G146" s="105"/>
    </row>
    <row r="147" spans="1:7" x14ac:dyDescent="0.35">
      <c r="A147" s="105" t="s">
        <v>1273</v>
      </c>
      <c r="B147" s="126"/>
      <c r="C147" s="139"/>
      <c r="D147" s="139"/>
      <c r="E147" s="139"/>
      <c r="F147" s="139"/>
      <c r="G147" s="105"/>
    </row>
    <row r="148" spans="1:7" x14ac:dyDescent="0.35">
      <c r="A148" s="105" t="s">
        <v>1274</v>
      </c>
      <c r="B148" s="126"/>
      <c r="C148" s="139"/>
      <c r="D148" s="139"/>
      <c r="E148" s="139"/>
      <c r="F148" s="139"/>
      <c r="G148" s="105"/>
    </row>
    <row r="149" spans="1:7" ht="15" customHeight="1" x14ac:dyDescent="0.35">
      <c r="A149" s="116"/>
      <c r="B149" s="117" t="s">
        <v>636</v>
      </c>
      <c r="C149" s="116" t="s">
        <v>512</v>
      </c>
      <c r="D149" s="116" t="s">
        <v>513</v>
      </c>
      <c r="E149" s="123"/>
      <c r="F149" s="118" t="s">
        <v>481</v>
      </c>
      <c r="G149" s="118"/>
    </row>
    <row r="150" spans="1:7" x14ac:dyDescent="0.35">
      <c r="A150" s="105" t="s">
        <v>637</v>
      </c>
      <c r="B150" s="105" t="s">
        <v>638</v>
      </c>
      <c r="C150" s="139">
        <v>0.98616344836343472</v>
      </c>
      <c r="D150" s="139">
        <v>0.99300028158737907</v>
      </c>
      <c r="E150" s="140"/>
      <c r="F150" s="139">
        <v>0.98751548189336313</v>
      </c>
    </row>
    <row r="151" spans="1:7" x14ac:dyDescent="0.35">
      <c r="A151" s="105" t="s">
        <v>639</v>
      </c>
      <c r="B151" s="105" t="s">
        <v>640</v>
      </c>
      <c r="C151" s="139">
        <v>1.3836551636565251E-2</v>
      </c>
      <c r="D151" s="139">
        <v>6.999718412620955E-3</v>
      </c>
      <c r="E151" s="140"/>
      <c r="F151" s="139">
        <v>1.2484518106636765E-2</v>
      </c>
    </row>
    <row r="152" spans="1:7" x14ac:dyDescent="0.35">
      <c r="A152" s="105" t="s">
        <v>641</v>
      </c>
      <c r="B152" s="105" t="s">
        <v>96</v>
      </c>
      <c r="C152" s="139">
        <v>0</v>
      </c>
      <c r="D152" s="139">
        <v>0</v>
      </c>
      <c r="E152" s="140"/>
      <c r="F152" s="139">
        <v>0</v>
      </c>
    </row>
    <row r="153" spans="1:7" outlineLevel="1" x14ac:dyDescent="0.35">
      <c r="A153" s="105" t="s">
        <v>642</v>
      </c>
      <c r="C153" s="139"/>
      <c r="D153" s="139"/>
      <c r="E153" s="140"/>
      <c r="F153" s="139"/>
    </row>
    <row r="154" spans="1:7" outlineLevel="1" x14ac:dyDescent="0.35">
      <c r="A154" s="105" t="s">
        <v>643</v>
      </c>
      <c r="C154" s="139"/>
      <c r="D154" s="139"/>
      <c r="E154" s="140"/>
      <c r="F154" s="139"/>
    </row>
    <row r="155" spans="1:7" outlineLevel="1" x14ac:dyDescent="0.35">
      <c r="A155" s="105" t="s">
        <v>644</v>
      </c>
      <c r="C155" s="139"/>
      <c r="D155" s="139"/>
      <c r="E155" s="140"/>
      <c r="F155" s="139"/>
    </row>
    <row r="156" spans="1:7" outlineLevel="1" x14ac:dyDescent="0.35">
      <c r="A156" s="105" t="s">
        <v>645</v>
      </c>
      <c r="C156" s="139"/>
      <c r="D156" s="139"/>
      <c r="E156" s="140"/>
      <c r="F156" s="139"/>
    </row>
    <row r="157" spans="1:7" outlineLevel="1" x14ac:dyDescent="0.35">
      <c r="A157" s="105" t="s">
        <v>646</v>
      </c>
      <c r="C157" s="139"/>
      <c r="D157" s="139"/>
      <c r="E157" s="140"/>
      <c r="F157" s="139"/>
    </row>
    <row r="158" spans="1:7" outlineLevel="1" x14ac:dyDescent="0.35">
      <c r="A158" s="105" t="s">
        <v>647</v>
      </c>
      <c r="C158" s="139"/>
      <c r="D158" s="139"/>
      <c r="E158" s="140"/>
      <c r="F158" s="139"/>
    </row>
    <row r="159" spans="1:7" ht="15" customHeight="1" x14ac:dyDescent="0.35">
      <c r="A159" s="116"/>
      <c r="B159" s="117" t="s">
        <v>648</v>
      </c>
      <c r="C159" s="116" t="s">
        <v>512</v>
      </c>
      <c r="D159" s="116" t="s">
        <v>513</v>
      </c>
      <c r="E159" s="123"/>
      <c r="F159" s="118" t="s">
        <v>481</v>
      </c>
      <c r="G159" s="118"/>
    </row>
    <row r="160" spans="1:7" x14ac:dyDescent="0.35">
      <c r="A160" s="105" t="s">
        <v>649</v>
      </c>
      <c r="B160" s="105" t="s">
        <v>650</v>
      </c>
      <c r="C160" s="139">
        <v>0.27257207848159126</v>
      </c>
      <c r="D160" s="139">
        <v>0.17923940018785875</v>
      </c>
      <c r="E160" s="140"/>
      <c r="F160" s="139">
        <v>0.25415371120061286</v>
      </c>
    </row>
    <row r="161" spans="1:7" x14ac:dyDescent="0.35">
      <c r="A161" s="105" t="s">
        <v>651</v>
      </c>
      <c r="B161" s="105" t="s">
        <v>652</v>
      </c>
      <c r="C161" s="139">
        <v>0.72742792151840874</v>
      </c>
      <c r="D161" s="139">
        <v>0.82076059981214122</v>
      </c>
      <c r="E161" s="140"/>
      <c r="F161" s="139">
        <v>0.74584628879938719</v>
      </c>
    </row>
    <row r="162" spans="1:7" x14ac:dyDescent="0.35">
      <c r="A162" s="105" t="s">
        <v>653</v>
      </c>
      <c r="B162" s="105" t="s">
        <v>96</v>
      </c>
      <c r="C162" s="139"/>
      <c r="D162" s="139"/>
      <c r="E162" s="140"/>
      <c r="F162" s="139"/>
    </row>
    <row r="163" spans="1:7" outlineLevel="1" x14ac:dyDescent="0.35">
      <c r="A163" s="105" t="s">
        <v>654</v>
      </c>
      <c r="E163" s="100"/>
    </row>
    <row r="164" spans="1:7" outlineLevel="1" x14ac:dyDescent="0.35">
      <c r="A164" s="105" t="s">
        <v>655</v>
      </c>
      <c r="E164" s="100"/>
    </row>
    <row r="165" spans="1:7" outlineLevel="1" x14ac:dyDescent="0.35">
      <c r="A165" s="105" t="s">
        <v>656</v>
      </c>
      <c r="E165" s="100"/>
    </row>
    <row r="166" spans="1:7" outlineLevel="1" x14ac:dyDescent="0.35">
      <c r="A166" s="105" t="s">
        <v>657</v>
      </c>
      <c r="E166" s="100"/>
    </row>
    <row r="167" spans="1:7" outlineLevel="1" x14ac:dyDescent="0.35">
      <c r="A167" s="105" t="s">
        <v>658</v>
      </c>
      <c r="E167" s="100"/>
    </row>
    <row r="168" spans="1:7" outlineLevel="1" x14ac:dyDescent="0.35">
      <c r="A168" s="105" t="s">
        <v>659</v>
      </c>
      <c r="E168" s="100"/>
    </row>
    <row r="169" spans="1:7" ht="15" customHeight="1" x14ac:dyDescent="0.35">
      <c r="A169" s="116"/>
      <c r="B169" s="117" t="s">
        <v>660</v>
      </c>
      <c r="C169" s="116" t="s">
        <v>512</v>
      </c>
      <c r="D169" s="116" t="s">
        <v>513</v>
      </c>
      <c r="E169" s="123"/>
      <c r="F169" s="118" t="s">
        <v>481</v>
      </c>
      <c r="G169" s="118"/>
    </row>
    <row r="170" spans="1:7" x14ac:dyDescent="0.35">
      <c r="A170" s="105" t="s">
        <v>661</v>
      </c>
      <c r="B170" s="127" t="s">
        <v>662</v>
      </c>
      <c r="C170" s="139">
        <v>0.13627703878318459</v>
      </c>
      <c r="D170" s="139">
        <v>8.8751106366282514E-2</v>
      </c>
      <c r="E170" s="140"/>
      <c r="F170" s="139">
        <v>0.12690855508239482</v>
      </c>
    </row>
    <row r="171" spans="1:7" x14ac:dyDescent="0.35">
      <c r="A171" s="105" t="s">
        <v>663</v>
      </c>
      <c r="B171" s="127" t="s">
        <v>664</v>
      </c>
      <c r="C171" s="139">
        <v>5.5666835045181572E-2</v>
      </c>
      <c r="D171" s="139">
        <v>4.4480943125929574E-2</v>
      </c>
      <c r="E171" s="140"/>
      <c r="F171" s="139">
        <v>5.3457195766052033E-2</v>
      </c>
    </row>
    <row r="172" spans="1:7" x14ac:dyDescent="0.35">
      <c r="A172" s="105" t="s">
        <v>665</v>
      </c>
      <c r="B172" s="127" t="s">
        <v>666</v>
      </c>
      <c r="C172" s="139">
        <v>5.7093337823427064E-2</v>
      </c>
      <c r="D172" s="139">
        <v>6.0626864854507127E-2</v>
      </c>
      <c r="E172" s="139"/>
      <c r="F172" s="139">
        <v>5.7783013769698022E-2</v>
      </c>
    </row>
    <row r="173" spans="1:7" x14ac:dyDescent="0.35">
      <c r="A173" s="105" t="s">
        <v>667</v>
      </c>
      <c r="B173" s="127" t="s">
        <v>668</v>
      </c>
      <c r="C173" s="139">
        <v>0.10071639445473424</v>
      </c>
      <c r="D173" s="139">
        <v>7.9780825417681792E-2</v>
      </c>
      <c r="E173" s="139"/>
      <c r="F173" s="139">
        <v>9.6575228954554948E-2</v>
      </c>
    </row>
    <row r="174" spans="1:7" x14ac:dyDescent="0.35">
      <c r="A174" s="105" t="s">
        <v>669</v>
      </c>
      <c r="B174" s="127" t="s">
        <v>670</v>
      </c>
      <c r="C174" s="139">
        <v>0.6502463938934725</v>
      </c>
      <c r="D174" s="139">
        <v>0.72636026023559896</v>
      </c>
      <c r="E174" s="139"/>
      <c r="F174" s="139">
        <v>0.66527600642730023</v>
      </c>
    </row>
    <row r="175" spans="1:7" outlineLevel="1" x14ac:dyDescent="0.35">
      <c r="A175" s="105" t="s">
        <v>671</v>
      </c>
      <c r="B175" s="124"/>
      <c r="C175" s="139"/>
      <c r="D175" s="139"/>
      <c r="E175" s="139"/>
      <c r="F175" s="139"/>
    </row>
    <row r="176" spans="1:7" outlineLevel="1" x14ac:dyDescent="0.35">
      <c r="A176" s="105" t="s">
        <v>672</v>
      </c>
      <c r="B176" s="124"/>
      <c r="C176" s="139"/>
      <c r="D176" s="139"/>
      <c r="E176" s="139"/>
      <c r="F176" s="139"/>
    </row>
    <row r="177" spans="1:7" outlineLevel="1" x14ac:dyDescent="0.35">
      <c r="A177" s="105" t="s">
        <v>673</v>
      </c>
      <c r="B177" s="127"/>
      <c r="C177" s="139"/>
      <c r="D177" s="139"/>
      <c r="E177" s="139"/>
      <c r="F177" s="139"/>
    </row>
    <row r="178" spans="1:7" outlineLevel="1" x14ac:dyDescent="0.35">
      <c r="A178" s="105" t="s">
        <v>674</v>
      </c>
      <c r="B178" s="127"/>
      <c r="C178" s="139"/>
      <c r="D178" s="139"/>
      <c r="E178" s="139"/>
      <c r="F178" s="139"/>
    </row>
    <row r="179" spans="1:7" ht="15" customHeight="1" x14ac:dyDescent="0.35">
      <c r="A179" s="116"/>
      <c r="B179" s="117" t="s">
        <v>675</v>
      </c>
      <c r="C179" s="116" t="s">
        <v>512</v>
      </c>
      <c r="D179" s="116" t="s">
        <v>513</v>
      </c>
      <c r="E179" s="123"/>
      <c r="F179" s="118" t="s">
        <v>481</v>
      </c>
      <c r="G179" s="118"/>
    </row>
    <row r="180" spans="1:7" x14ac:dyDescent="0.35">
      <c r="A180" s="105" t="s">
        <v>676</v>
      </c>
      <c r="B180" s="105" t="s">
        <v>677</v>
      </c>
      <c r="C180" s="444">
        <v>0.13739999999999999</v>
      </c>
      <c r="D180" s="444">
        <v>2.4299999999999999E-2</v>
      </c>
      <c r="E180" s="140"/>
      <c r="F180" s="444">
        <v>0.12609999999999999</v>
      </c>
    </row>
    <row r="181" spans="1:7" outlineLevel="1" x14ac:dyDescent="0.35">
      <c r="A181" s="105" t="s">
        <v>678</v>
      </c>
      <c r="B181" s="128"/>
      <c r="C181" s="139"/>
      <c r="D181" s="139"/>
      <c r="E181" s="140"/>
      <c r="F181" s="139"/>
    </row>
    <row r="182" spans="1:7" outlineLevel="1" x14ac:dyDescent="0.35">
      <c r="A182" s="105" t="s">
        <v>679</v>
      </c>
      <c r="B182" s="128"/>
      <c r="C182" s="139"/>
      <c r="D182" s="139"/>
      <c r="E182" s="140"/>
      <c r="F182" s="139"/>
    </row>
    <row r="183" spans="1:7" outlineLevel="1" x14ac:dyDescent="0.35">
      <c r="A183" s="105" t="s">
        <v>680</v>
      </c>
      <c r="B183" s="128"/>
      <c r="C183" s="139"/>
      <c r="D183" s="139"/>
      <c r="E183" s="140"/>
      <c r="F183" s="139"/>
    </row>
    <row r="184" spans="1:7" outlineLevel="1" x14ac:dyDescent="0.35">
      <c r="A184" s="105" t="s">
        <v>681</v>
      </c>
      <c r="B184" s="128"/>
      <c r="C184" s="139"/>
      <c r="D184" s="139"/>
      <c r="E184" s="140"/>
      <c r="F184" s="139"/>
    </row>
    <row r="185" spans="1:7" ht="18.5" x14ac:dyDescent="0.35">
      <c r="A185" s="129"/>
      <c r="B185" s="130" t="s">
        <v>478</v>
      </c>
      <c r="C185" s="129"/>
      <c r="D185" s="129"/>
      <c r="E185" s="129"/>
      <c r="F185" s="131"/>
      <c r="G185" s="131"/>
    </row>
    <row r="186" spans="1:7" ht="15" customHeight="1" x14ac:dyDescent="0.35">
      <c r="A186" s="116"/>
      <c r="B186" s="117" t="s">
        <v>682</v>
      </c>
      <c r="C186" s="116" t="s">
        <v>683</v>
      </c>
      <c r="D186" s="116" t="s">
        <v>684</v>
      </c>
      <c r="E186" s="123"/>
      <c r="F186" s="116" t="s">
        <v>512</v>
      </c>
      <c r="G186" s="116" t="s">
        <v>685</v>
      </c>
    </row>
    <row r="187" spans="1:7" x14ac:dyDescent="0.35">
      <c r="A187" s="105" t="s">
        <v>686</v>
      </c>
      <c r="B187" s="126" t="s">
        <v>687</v>
      </c>
      <c r="C187" s="163">
        <v>1404.14</v>
      </c>
      <c r="E187" s="132"/>
      <c r="F187" s="133"/>
      <c r="G187" s="133"/>
    </row>
    <row r="188" spans="1:7" x14ac:dyDescent="0.35">
      <c r="A188" s="132"/>
      <c r="B188" s="134"/>
      <c r="C188" s="132"/>
      <c r="D188" s="132"/>
      <c r="E188" s="132"/>
      <c r="F188" s="133"/>
      <c r="G188" s="133"/>
    </row>
    <row r="189" spans="1:7" x14ac:dyDescent="0.35">
      <c r="B189" s="126" t="s">
        <v>688</v>
      </c>
      <c r="C189" s="132"/>
      <c r="D189" s="132"/>
      <c r="E189" s="132"/>
      <c r="F189" s="133"/>
      <c r="G189" s="133"/>
    </row>
    <row r="190" spans="1:7" x14ac:dyDescent="0.35">
      <c r="A190" s="105" t="s">
        <v>689</v>
      </c>
      <c r="B190" s="443" t="s">
        <v>1535</v>
      </c>
      <c r="C190" s="163">
        <v>113227</v>
      </c>
      <c r="D190" s="163">
        <v>129178</v>
      </c>
      <c r="E190" s="132"/>
      <c r="F190" s="160">
        <f>IF($C$214=0,"",IF(C190="[for completion]","",IF(C190="","",C190/$C$214)))</f>
        <v>0.50840007112311669</v>
      </c>
      <c r="G190" s="160">
        <f>IF($D$214=0,"",IF(D190="[for completion]","",IF(D190="","",D190/$D$214)))</f>
        <v>0.81443279469898056</v>
      </c>
    </row>
    <row r="191" spans="1:7" x14ac:dyDescent="0.35">
      <c r="A191" s="105" t="s">
        <v>690</v>
      </c>
      <c r="B191" s="443" t="s">
        <v>1534</v>
      </c>
      <c r="C191" s="163">
        <v>75117</v>
      </c>
      <c r="D191" s="163">
        <v>26602</v>
      </c>
      <c r="E191" s="132"/>
      <c r="F191" s="160">
        <f t="shared" ref="F191:F213" si="1">IF($C$214=0,"",IF(C191="[for completion]","",IF(C191="","",C191/$C$214)))</f>
        <v>0.33728252221250365</v>
      </c>
      <c r="G191" s="160">
        <f t="shared" ref="G191:G213" si="2">IF($D$214=0,"",IF(D191="[for completion]","",IF(D191="","",D191/$D$214)))</f>
        <v>0.16771850628266641</v>
      </c>
    </row>
    <row r="192" spans="1:7" x14ac:dyDescent="0.35">
      <c r="A192" s="105" t="s">
        <v>691</v>
      </c>
      <c r="B192" s="443" t="s">
        <v>1533</v>
      </c>
      <c r="C192" s="163">
        <v>20298.099999999999</v>
      </c>
      <c r="D192" s="163">
        <v>2499</v>
      </c>
      <c r="E192" s="132"/>
      <c r="F192" s="160">
        <f t="shared" si="1"/>
        <v>9.1140412478155686E-2</v>
      </c>
      <c r="G192" s="160">
        <f t="shared" si="2"/>
        <v>1.575552767462534E-2</v>
      </c>
    </row>
    <row r="193" spans="1:7" x14ac:dyDescent="0.35">
      <c r="A193" s="105" t="s">
        <v>692</v>
      </c>
      <c r="B193" s="443" t="s">
        <v>1532</v>
      </c>
      <c r="C193" s="163">
        <v>7705.9</v>
      </c>
      <c r="D193" s="163">
        <v>261</v>
      </c>
      <c r="E193" s="132"/>
      <c r="F193" s="160">
        <f t="shared" si="1"/>
        <v>3.4600228815279258E-2</v>
      </c>
      <c r="G193" s="160">
        <f t="shared" si="2"/>
        <v>1.6455353033522264E-3</v>
      </c>
    </row>
    <row r="194" spans="1:7" x14ac:dyDescent="0.35">
      <c r="A194" s="105" t="s">
        <v>693</v>
      </c>
      <c r="B194" s="443" t="s">
        <v>1532</v>
      </c>
      <c r="C194" s="163">
        <v>3223.4</v>
      </c>
      <c r="D194" s="163">
        <v>50</v>
      </c>
      <c r="E194" s="132"/>
      <c r="F194" s="160">
        <f t="shared" si="1"/>
        <v>1.4473374630240616E-2</v>
      </c>
      <c r="G194" s="160">
        <f t="shared" si="2"/>
        <v>3.1523664815176754E-4</v>
      </c>
    </row>
    <row r="195" spans="1:7" x14ac:dyDescent="0.35">
      <c r="A195" s="105" t="s">
        <v>694</v>
      </c>
      <c r="B195" s="443" t="s">
        <v>1530</v>
      </c>
      <c r="C195" s="163">
        <v>3141</v>
      </c>
      <c r="D195" s="163">
        <v>21</v>
      </c>
      <c r="E195" s="132"/>
      <c r="F195" s="160">
        <f t="shared" si="1"/>
        <v>1.4103390740704155E-2</v>
      </c>
      <c r="G195" s="160">
        <f t="shared" si="2"/>
        <v>1.3239939222374237E-4</v>
      </c>
    </row>
    <row r="196" spans="1:7" x14ac:dyDescent="0.35">
      <c r="A196" s="105" t="s">
        <v>695</v>
      </c>
      <c r="B196" s="126"/>
      <c r="C196" s="161"/>
      <c r="D196" s="163"/>
      <c r="E196" s="132"/>
      <c r="F196" s="160" t="str">
        <f t="shared" si="1"/>
        <v/>
      </c>
      <c r="G196" s="160" t="str">
        <f t="shared" si="2"/>
        <v/>
      </c>
    </row>
    <row r="197" spans="1:7" x14ac:dyDescent="0.35">
      <c r="A197" s="105" t="s">
        <v>696</v>
      </c>
      <c r="B197" s="126"/>
      <c r="C197" s="161"/>
      <c r="D197" s="163"/>
      <c r="E197" s="132"/>
      <c r="F197" s="160" t="str">
        <f t="shared" si="1"/>
        <v/>
      </c>
      <c r="G197" s="160" t="str">
        <f t="shared" si="2"/>
        <v/>
      </c>
    </row>
    <row r="198" spans="1:7" x14ac:dyDescent="0.35">
      <c r="A198" s="105" t="s">
        <v>697</v>
      </c>
      <c r="B198" s="126"/>
      <c r="C198" s="161"/>
      <c r="D198" s="163"/>
      <c r="E198" s="132"/>
      <c r="F198" s="160" t="str">
        <f t="shared" si="1"/>
        <v/>
      </c>
      <c r="G198" s="160" t="str">
        <f t="shared" si="2"/>
        <v/>
      </c>
    </row>
    <row r="199" spans="1:7" x14ac:dyDescent="0.35">
      <c r="A199" s="105" t="s">
        <v>698</v>
      </c>
      <c r="B199" s="126"/>
      <c r="C199" s="161"/>
      <c r="D199" s="163"/>
      <c r="E199" s="126"/>
      <c r="F199" s="160" t="str">
        <f t="shared" si="1"/>
        <v/>
      </c>
      <c r="G199" s="160" t="str">
        <f t="shared" si="2"/>
        <v/>
      </c>
    </row>
    <row r="200" spans="1:7" x14ac:dyDescent="0.35">
      <c r="A200" s="105" t="s">
        <v>699</v>
      </c>
      <c r="B200" s="126"/>
      <c r="C200" s="161"/>
      <c r="D200" s="163"/>
      <c r="E200" s="126"/>
      <c r="F200" s="160" t="str">
        <f t="shared" si="1"/>
        <v/>
      </c>
      <c r="G200" s="160" t="str">
        <f t="shared" si="2"/>
        <v/>
      </c>
    </row>
    <row r="201" spans="1:7" x14ac:dyDescent="0.35">
      <c r="A201" s="105" t="s">
        <v>700</v>
      </c>
      <c r="B201" s="126"/>
      <c r="C201" s="161"/>
      <c r="D201" s="163"/>
      <c r="E201" s="126"/>
      <c r="F201" s="160" t="str">
        <f t="shared" si="1"/>
        <v/>
      </c>
      <c r="G201" s="160" t="str">
        <f t="shared" si="2"/>
        <v/>
      </c>
    </row>
    <row r="202" spans="1:7" x14ac:dyDescent="0.35">
      <c r="A202" s="105" t="s">
        <v>701</v>
      </c>
      <c r="B202" s="126"/>
      <c r="C202" s="161"/>
      <c r="D202" s="163"/>
      <c r="E202" s="126"/>
      <c r="F202" s="160" t="str">
        <f t="shared" si="1"/>
        <v/>
      </c>
      <c r="G202" s="160" t="str">
        <f t="shared" si="2"/>
        <v/>
      </c>
    </row>
    <row r="203" spans="1:7" x14ac:dyDescent="0.35">
      <c r="A203" s="105" t="s">
        <v>702</v>
      </c>
      <c r="B203" s="126"/>
      <c r="C203" s="161"/>
      <c r="D203" s="163"/>
      <c r="E203" s="126"/>
      <c r="F203" s="160" t="str">
        <f t="shared" si="1"/>
        <v/>
      </c>
      <c r="G203" s="160" t="str">
        <f t="shared" si="2"/>
        <v/>
      </c>
    </row>
    <row r="204" spans="1:7" x14ac:dyDescent="0.35">
      <c r="A204" s="105" t="s">
        <v>703</v>
      </c>
      <c r="B204" s="126"/>
      <c r="C204" s="161"/>
      <c r="D204" s="163"/>
      <c r="E204" s="126"/>
      <c r="F204" s="160" t="str">
        <f t="shared" si="1"/>
        <v/>
      </c>
      <c r="G204" s="160" t="str">
        <f t="shared" si="2"/>
        <v/>
      </c>
    </row>
    <row r="205" spans="1:7" x14ac:dyDescent="0.35">
      <c r="A205" s="105" t="s">
        <v>704</v>
      </c>
      <c r="B205" s="126"/>
      <c r="C205" s="161"/>
      <c r="D205" s="163"/>
      <c r="F205" s="160" t="str">
        <f t="shared" si="1"/>
        <v/>
      </c>
      <c r="G205" s="160" t="str">
        <f t="shared" si="2"/>
        <v/>
      </c>
    </row>
    <row r="206" spans="1:7" x14ac:dyDescent="0.35">
      <c r="A206" s="105" t="s">
        <v>705</v>
      </c>
      <c r="B206" s="126"/>
      <c r="C206" s="161"/>
      <c r="D206" s="163"/>
      <c r="E206" s="121"/>
      <c r="F206" s="160" t="str">
        <f t="shared" si="1"/>
        <v/>
      </c>
      <c r="G206" s="160" t="str">
        <f t="shared" si="2"/>
        <v/>
      </c>
    </row>
    <row r="207" spans="1:7" x14ac:dyDescent="0.35">
      <c r="A207" s="105" t="s">
        <v>706</v>
      </c>
      <c r="B207" s="126"/>
      <c r="C207" s="161"/>
      <c r="D207" s="163"/>
      <c r="E207" s="121"/>
      <c r="F207" s="160" t="str">
        <f t="shared" si="1"/>
        <v/>
      </c>
      <c r="G207" s="160" t="str">
        <f t="shared" si="2"/>
        <v/>
      </c>
    </row>
    <row r="208" spans="1:7" x14ac:dyDescent="0.35">
      <c r="A208" s="105" t="s">
        <v>707</v>
      </c>
      <c r="B208" s="126"/>
      <c r="C208" s="161"/>
      <c r="D208" s="163"/>
      <c r="E208" s="121"/>
      <c r="F208" s="160" t="str">
        <f t="shared" si="1"/>
        <v/>
      </c>
      <c r="G208" s="160" t="str">
        <f t="shared" si="2"/>
        <v/>
      </c>
    </row>
    <row r="209" spans="1:7" x14ac:dyDescent="0.35">
      <c r="A209" s="105" t="s">
        <v>708</v>
      </c>
      <c r="B209" s="126"/>
      <c r="C209" s="161"/>
      <c r="D209" s="163"/>
      <c r="E209" s="121"/>
      <c r="F209" s="160" t="str">
        <f t="shared" si="1"/>
        <v/>
      </c>
      <c r="G209" s="160" t="str">
        <f t="shared" si="2"/>
        <v/>
      </c>
    </row>
    <row r="210" spans="1:7" x14ac:dyDescent="0.35">
      <c r="A210" s="105" t="s">
        <v>709</v>
      </c>
      <c r="B210" s="126"/>
      <c r="C210" s="161"/>
      <c r="D210" s="163"/>
      <c r="E210" s="121"/>
      <c r="F210" s="160" t="str">
        <f t="shared" si="1"/>
        <v/>
      </c>
      <c r="G210" s="160" t="str">
        <f t="shared" si="2"/>
        <v/>
      </c>
    </row>
    <row r="211" spans="1:7" x14ac:dyDescent="0.35">
      <c r="A211" s="105" t="s">
        <v>710</v>
      </c>
      <c r="B211" s="126"/>
      <c r="C211" s="161"/>
      <c r="D211" s="163"/>
      <c r="E211" s="121"/>
      <c r="F211" s="160" t="str">
        <f t="shared" si="1"/>
        <v/>
      </c>
      <c r="G211" s="160" t="str">
        <f t="shared" si="2"/>
        <v/>
      </c>
    </row>
    <row r="212" spans="1:7" x14ac:dyDescent="0.35">
      <c r="A212" s="105" t="s">
        <v>711</v>
      </c>
      <c r="B212" s="126"/>
      <c r="C212" s="161"/>
      <c r="D212" s="163"/>
      <c r="E212" s="121"/>
      <c r="F212" s="160" t="str">
        <f t="shared" si="1"/>
        <v/>
      </c>
      <c r="G212" s="160" t="str">
        <f t="shared" si="2"/>
        <v/>
      </c>
    </row>
    <row r="213" spans="1:7" x14ac:dyDescent="0.35">
      <c r="A213" s="105" t="s">
        <v>712</v>
      </c>
      <c r="B213" s="126"/>
      <c r="C213" s="433"/>
      <c r="D213" s="432"/>
      <c r="E213" s="121"/>
      <c r="F213" s="160" t="str">
        <f t="shared" si="1"/>
        <v/>
      </c>
      <c r="G213" s="160" t="str">
        <f t="shared" si="2"/>
        <v/>
      </c>
    </row>
    <row r="214" spans="1:7" x14ac:dyDescent="0.35">
      <c r="A214" s="105" t="s">
        <v>713</v>
      </c>
      <c r="B214" s="135" t="s">
        <v>98</v>
      </c>
      <c r="C214" s="164">
        <f>SUM(C190:C213)</f>
        <v>222712.4</v>
      </c>
      <c r="D214" s="164">
        <f>SUM(D190:D213)</f>
        <v>158611</v>
      </c>
      <c r="E214" s="121"/>
      <c r="F214" s="165">
        <f>SUM(F190:F213)</f>
        <v>1</v>
      </c>
      <c r="G214" s="165">
        <f>SUM(G190:G213)</f>
        <v>1</v>
      </c>
    </row>
    <row r="215" spans="1:7" ht="15" customHeight="1" x14ac:dyDescent="0.35">
      <c r="A215" s="116"/>
      <c r="B215" s="117" t="s">
        <v>714</v>
      </c>
      <c r="C215" s="116" t="s">
        <v>683</v>
      </c>
      <c r="D215" s="116" t="s">
        <v>684</v>
      </c>
      <c r="E215" s="123"/>
      <c r="F215" s="116" t="s">
        <v>512</v>
      </c>
      <c r="G215" s="116" t="s">
        <v>685</v>
      </c>
    </row>
    <row r="216" spans="1:7" x14ac:dyDescent="0.35">
      <c r="A216" s="105" t="s">
        <v>715</v>
      </c>
      <c r="B216" s="105" t="s">
        <v>716</v>
      </c>
      <c r="C216" s="139" t="s">
        <v>952</v>
      </c>
      <c r="D216" s="105" t="s">
        <v>952</v>
      </c>
      <c r="F216" s="162"/>
      <c r="G216" s="162"/>
    </row>
    <row r="217" spans="1:7" x14ac:dyDescent="0.35">
      <c r="F217" s="162"/>
      <c r="G217" s="162"/>
    </row>
    <row r="218" spans="1:7" x14ac:dyDescent="0.35">
      <c r="B218" s="126" t="s">
        <v>717</v>
      </c>
      <c r="F218" s="162"/>
      <c r="G218" s="162"/>
    </row>
    <row r="219" spans="1:7" x14ac:dyDescent="0.3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35">
      <c r="A220" s="105" t="s">
        <v>720</v>
      </c>
      <c r="B220" s="105" t="s">
        <v>721</v>
      </c>
      <c r="C220" s="161" t="s">
        <v>952</v>
      </c>
      <c r="D220" s="161" t="s">
        <v>952</v>
      </c>
      <c r="F220" s="160" t="str">
        <f t="shared" si="3"/>
        <v/>
      </c>
      <c r="G220" s="160" t="str">
        <f t="shared" si="4"/>
        <v/>
      </c>
    </row>
    <row r="221" spans="1:7" x14ac:dyDescent="0.35">
      <c r="A221" s="105" t="s">
        <v>722</v>
      </c>
      <c r="B221" s="105" t="s">
        <v>723</v>
      </c>
      <c r="C221" s="161" t="s">
        <v>952</v>
      </c>
      <c r="D221" s="161" t="s">
        <v>952</v>
      </c>
      <c r="F221" s="160" t="str">
        <f t="shared" si="3"/>
        <v/>
      </c>
      <c r="G221" s="160" t="str">
        <f t="shared" si="4"/>
        <v/>
      </c>
    </row>
    <row r="222" spans="1:7" x14ac:dyDescent="0.35">
      <c r="A222" s="105" t="s">
        <v>724</v>
      </c>
      <c r="B222" s="105" t="s">
        <v>725</v>
      </c>
      <c r="C222" s="161" t="s">
        <v>952</v>
      </c>
      <c r="D222" s="161" t="s">
        <v>952</v>
      </c>
      <c r="F222" s="160" t="str">
        <f t="shared" si="3"/>
        <v/>
      </c>
      <c r="G222" s="160" t="str">
        <f t="shared" si="4"/>
        <v/>
      </c>
    </row>
    <row r="223" spans="1:7" x14ac:dyDescent="0.35">
      <c r="A223" s="105" t="s">
        <v>726</v>
      </c>
      <c r="B223" s="105" t="s">
        <v>727</v>
      </c>
      <c r="C223" s="161" t="s">
        <v>952</v>
      </c>
      <c r="D223" s="161" t="s">
        <v>952</v>
      </c>
      <c r="F223" s="160" t="str">
        <f t="shared" si="3"/>
        <v/>
      </c>
      <c r="G223" s="160" t="str">
        <f t="shared" si="4"/>
        <v/>
      </c>
    </row>
    <row r="224" spans="1:7" x14ac:dyDescent="0.35">
      <c r="A224" s="105" t="s">
        <v>728</v>
      </c>
      <c r="B224" s="105" t="s">
        <v>729</v>
      </c>
      <c r="C224" s="161" t="s">
        <v>952</v>
      </c>
      <c r="D224" s="161" t="s">
        <v>952</v>
      </c>
      <c r="F224" s="160" t="str">
        <f t="shared" si="3"/>
        <v/>
      </c>
      <c r="G224" s="160" t="str">
        <f t="shared" si="4"/>
        <v/>
      </c>
    </row>
    <row r="225" spans="1:7" x14ac:dyDescent="0.35">
      <c r="A225" s="105" t="s">
        <v>730</v>
      </c>
      <c r="B225" s="105" t="s">
        <v>731</v>
      </c>
      <c r="C225" s="161" t="s">
        <v>952</v>
      </c>
      <c r="D225" s="161" t="s">
        <v>952</v>
      </c>
      <c r="F225" s="160" t="str">
        <f t="shared" si="3"/>
        <v/>
      </c>
      <c r="G225" s="160" t="str">
        <f t="shared" si="4"/>
        <v/>
      </c>
    </row>
    <row r="226" spans="1:7" x14ac:dyDescent="0.35">
      <c r="A226" s="105" t="s">
        <v>732</v>
      </c>
      <c r="B226" s="105" t="s">
        <v>733</v>
      </c>
      <c r="C226" s="161" t="s">
        <v>952</v>
      </c>
      <c r="D226" s="161" t="s">
        <v>952</v>
      </c>
      <c r="F226" s="160" t="str">
        <f t="shared" si="3"/>
        <v/>
      </c>
      <c r="G226" s="160" t="str">
        <f t="shared" si="4"/>
        <v/>
      </c>
    </row>
    <row r="227" spans="1:7" x14ac:dyDescent="0.35">
      <c r="A227" s="105" t="s">
        <v>734</v>
      </c>
      <c r="B227" s="135" t="s">
        <v>98</v>
      </c>
      <c r="C227" s="161">
        <f>SUM(C219:C226)</f>
        <v>0</v>
      </c>
      <c r="D227" s="163">
        <f>SUM(D219:D226)</f>
        <v>0</v>
      </c>
      <c r="F227" s="139">
        <f>SUM(F219:F226)</f>
        <v>0</v>
      </c>
      <c r="G227" s="139">
        <f>SUM(G219:G226)</f>
        <v>0</v>
      </c>
    </row>
    <row r="228" spans="1:7" outlineLevel="1" x14ac:dyDescent="0.35">
      <c r="A228" s="105" t="s">
        <v>735</v>
      </c>
      <c r="B228" s="122" t="s">
        <v>736</v>
      </c>
      <c r="C228" s="161"/>
      <c r="D228" s="163"/>
      <c r="F228" s="160" t="str">
        <f t="shared" si="3"/>
        <v/>
      </c>
      <c r="G228" s="160" t="str">
        <f t="shared" si="4"/>
        <v/>
      </c>
    </row>
    <row r="229" spans="1:7" outlineLevel="1" x14ac:dyDescent="0.35">
      <c r="A229" s="105" t="s">
        <v>737</v>
      </c>
      <c r="B229" s="122" t="s">
        <v>738</v>
      </c>
      <c r="C229" s="161"/>
      <c r="D229" s="163"/>
      <c r="F229" s="160" t="str">
        <f t="shared" si="3"/>
        <v/>
      </c>
      <c r="G229" s="160" t="str">
        <f t="shared" si="4"/>
        <v/>
      </c>
    </row>
    <row r="230" spans="1:7" outlineLevel="1" x14ac:dyDescent="0.35">
      <c r="A230" s="105" t="s">
        <v>739</v>
      </c>
      <c r="B230" s="122" t="s">
        <v>740</v>
      </c>
      <c r="C230" s="161"/>
      <c r="D230" s="163"/>
      <c r="F230" s="160" t="str">
        <f t="shared" si="3"/>
        <v/>
      </c>
      <c r="G230" s="160" t="str">
        <f t="shared" si="4"/>
        <v/>
      </c>
    </row>
    <row r="231" spans="1:7" outlineLevel="1" x14ac:dyDescent="0.35">
      <c r="A231" s="105" t="s">
        <v>741</v>
      </c>
      <c r="B231" s="122" t="s">
        <v>742</v>
      </c>
      <c r="C231" s="161"/>
      <c r="D231" s="163"/>
      <c r="F231" s="160" t="str">
        <f t="shared" si="3"/>
        <v/>
      </c>
      <c r="G231" s="160" t="str">
        <f t="shared" si="4"/>
        <v/>
      </c>
    </row>
    <row r="232" spans="1:7" outlineLevel="1" x14ac:dyDescent="0.35">
      <c r="A232" s="105" t="s">
        <v>743</v>
      </c>
      <c r="B232" s="122" t="s">
        <v>744</v>
      </c>
      <c r="C232" s="161"/>
      <c r="D232" s="163"/>
      <c r="F232" s="160" t="str">
        <f t="shared" si="3"/>
        <v/>
      </c>
      <c r="G232" s="160" t="str">
        <f t="shared" si="4"/>
        <v/>
      </c>
    </row>
    <row r="233" spans="1:7" outlineLevel="1" x14ac:dyDescent="0.35">
      <c r="A233" s="105" t="s">
        <v>745</v>
      </c>
      <c r="B233" s="122" t="s">
        <v>746</v>
      </c>
      <c r="C233" s="161"/>
      <c r="D233" s="163"/>
      <c r="F233" s="160" t="str">
        <f t="shared" si="3"/>
        <v/>
      </c>
      <c r="G233" s="160" t="str">
        <f t="shared" si="4"/>
        <v/>
      </c>
    </row>
    <row r="234" spans="1:7" outlineLevel="1" x14ac:dyDescent="0.35">
      <c r="A234" s="105" t="s">
        <v>747</v>
      </c>
      <c r="B234" s="122"/>
      <c r="F234" s="160"/>
      <c r="G234" s="160"/>
    </row>
    <row r="235" spans="1:7" outlineLevel="1" x14ac:dyDescent="0.35">
      <c r="A235" s="105" t="s">
        <v>748</v>
      </c>
      <c r="B235" s="122"/>
      <c r="F235" s="160"/>
      <c r="G235" s="160"/>
    </row>
    <row r="236" spans="1:7" outlineLevel="1" x14ac:dyDescent="0.35">
      <c r="A236" s="105" t="s">
        <v>749</v>
      </c>
      <c r="B236" s="122"/>
      <c r="F236" s="160"/>
      <c r="G236" s="160"/>
    </row>
    <row r="237" spans="1:7" ht="15" customHeight="1" x14ac:dyDescent="0.35">
      <c r="A237" s="116"/>
      <c r="B237" s="117" t="s">
        <v>750</v>
      </c>
      <c r="C237" s="116" t="s">
        <v>683</v>
      </c>
      <c r="D237" s="116" t="s">
        <v>684</v>
      </c>
      <c r="E237" s="123"/>
      <c r="F237" s="116" t="s">
        <v>512</v>
      </c>
      <c r="G237" s="116" t="s">
        <v>685</v>
      </c>
    </row>
    <row r="238" spans="1:7" x14ac:dyDescent="0.35">
      <c r="A238" s="105" t="s">
        <v>751</v>
      </c>
      <c r="B238" s="105" t="s">
        <v>716</v>
      </c>
      <c r="C238" s="444">
        <v>59.48</v>
      </c>
      <c r="F238" s="162"/>
      <c r="G238" s="162"/>
    </row>
    <row r="239" spans="1:7" x14ac:dyDescent="0.35">
      <c r="F239" s="162"/>
      <c r="G239" s="162"/>
    </row>
    <row r="240" spans="1:7" x14ac:dyDescent="0.35">
      <c r="B240" s="126" t="s">
        <v>717</v>
      </c>
      <c r="F240" s="162"/>
      <c r="G240" s="162"/>
    </row>
    <row r="241" spans="1:7" x14ac:dyDescent="0.35">
      <c r="A241" s="105" t="s">
        <v>752</v>
      </c>
      <c r="B241" s="105" t="s">
        <v>719</v>
      </c>
      <c r="C241" s="163">
        <v>150170.58093264373</v>
      </c>
      <c r="D241" s="163" t="s">
        <v>952</v>
      </c>
      <c r="F241" s="160">
        <f>IF($C$249=0,"",IF(C241="[Mark as ND1 if not relevant]","",C241/$C$249))</f>
        <v>0.67428146359343666</v>
      </c>
      <c r="G241" s="160" t="str">
        <f>IF($D$249=0,"",IF(D241="[Mark as ND1 if not relevant]","",D241/$D$249))</f>
        <v/>
      </c>
    </row>
    <row r="242" spans="1:7" x14ac:dyDescent="0.35">
      <c r="A242" s="105" t="s">
        <v>753</v>
      </c>
      <c r="B242" s="105" t="s">
        <v>721</v>
      </c>
      <c r="C242" s="163">
        <v>26614.891285047215</v>
      </c>
      <c r="D242" s="163" t="s">
        <v>952</v>
      </c>
      <c r="F242" s="160">
        <f t="shared" ref="F242:F248" si="5">IF($C$249=0,"",IF(C242="[Mark as ND1 if not relevant]","",C242/$C$249))</f>
        <v>0.11950361873549091</v>
      </c>
      <c r="G242" s="160" t="str">
        <f t="shared" ref="G242:G248" si="6">IF($D$249=0,"",IF(D242="[Mark as ND1 if not relevant]","",D242/$D$249))</f>
        <v/>
      </c>
    </row>
    <row r="243" spans="1:7" x14ac:dyDescent="0.35">
      <c r="A243" s="105" t="s">
        <v>754</v>
      </c>
      <c r="B243" s="105" t="s">
        <v>723</v>
      </c>
      <c r="C243" s="163">
        <v>20746.145589113836</v>
      </c>
      <c r="D243" s="163" t="s">
        <v>952</v>
      </c>
      <c r="F243" s="160">
        <f t="shared" si="5"/>
        <v>9.3152342655080975E-2</v>
      </c>
      <c r="G243" s="160" t="str">
        <f t="shared" si="6"/>
        <v/>
      </c>
    </row>
    <row r="244" spans="1:7" x14ac:dyDescent="0.35">
      <c r="A244" s="105" t="s">
        <v>755</v>
      </c>
      <c r="B244" s="105" t="s">
        <v>725</v>
      </c>
      <c r="C244" s="163">
        <v>14263.444037940471</v>
      </c>
      <c r="D244" s="163" t="s">
        <v>952</v>
      </c>
      <c r="F244" s="160">
        <f t="shared" si="5"/>
        <v>6.404434118890015E-2</v>
      </c>
      <c r="G244" s="160" t="str">
        <f t="shared" si="6"/>
        <v/>
      </c>
    </row>
    <row r="245" spans="1:7" x14ac:dyDescent="0.35">
      <c r="A245" s="105" t="s">
        <v>756</v>
      </c>
      <c r="B245" s="105" t="s">
        <v>727</v>
      </c>
      <c r="C245" s="163">
        <v>7487.3202082240268</v>
      </c>
      <c r="D245" s="163" t="s">
        <v>952</v>
      </c>
      <c r="F245" s="160">
        <f t="shared" si="5"/>
        <v>3.3618843298331862E-2</v>
      </c>
      <c r="G245" s="160" t="str">
        <f t="shared" si="6"/>
        <v/>
      </c>
    </row>
    <row r="246" spans="1:7" x14ac:dyDescent="0.35">
      <c r="A246" s="105" t="s">
        <v>757</v>
      </c>
      <c r="B246" s="105" t="s">
        <v>729</v>
      </c>
      <c r="C246" s="163">
        <v>1320.9804952493591</v>
      </c>
      <c r="D246" s="163" t="s">
        <v>952</v>
      </c>
      <c r="F246" s="160">
        <f t="shared" si="5"/>
        <v>5.9313392555538792E-3</v>
      </c>
      <c r="G246" s="160" t="str">
        <f t="shared" si="6"/>
        <v/>
      </c>
    </row>
    <row r="247" spans="1:7" x14ac:dyDescent="0.35">
      <c r="A247" s="105" t="s">
        <v>758</v>
      </c>
      <c r="B247" s="105" t="s">
        <v>731</v>
      </c>
      <c r="C247" s="163">
        <v>573.6490580954196</v>
      </c>
      <c r="D247" s="163" t="s">
        <v>952</v>
      </c>
      <c r="F247" s="160">
        <f t="shared" si="5"/>
        <v>2.5757436914695588E-3</v>
      </c>
      <c r="G247" s="160" t="str">
        <f t="shared" si="6"/>
        <v/>
      </c>
    </row>
    <row r="248" spans="1:7" x14ac:dyDescent="0.35">
      <c r="A248" s="105" t="s">
        <v>759</v>
      </c>
      <c r="B248" s="105" t="s">
        <v>733</v>
      </c>
      <c r="C248" s="432">
        <v>1534.999683959624</v>
      </c>
      <c r="D248" s="163" t="s">
        <v>952</v>
      </c>
      <c r="F248" s="160">
        <f t="shared" si="5"/>
        <v>6.8923075817359869E-3</v>
      </c>
      <c r="G248" s="160" t="str">
        <f t="shared" si="6"/>
        <v/>
      </c>
    </row>
    <row r="249" spans="1:7" x14ac:dyDescent="0.35">
      <c r="A249" s="105" t="s">
        <v>760</v>
      </c>
      <c r="B249" s="135" t="s">
        <v>98</v>
      </c>
      <c r="C249" s="163">
        <f>SUM(C241:C248)</f>
        <v>222712.01129027369</v>
      </c>
      <c r="D249" s="163">
        <f>SUM(D241:D248)</f>
        <v>0</v>
      </c>
      <c r="F249" s="139">
        <f>SUM(F241:F248)</f>
        <v>0.99999999999999989</v>
      </c>
      <c r="G249" s="139">
        <f>SUM(G241:G248)</f>
        <v>0</v>
      </c>
    </row>
    <row r="250" spans="1:7" outlineLevel="1" x14ac:dyDescent="0.3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35">
      <c r="A251" s="105" t="s">
        <v>762</v>
      </c>
      <c r="B251" s="122" t="s">
        <v>738</v>
      </c>
      <c r="C251" s="161"/>
      <c r="D251" s="163"/>
      <c r="F251" s="160">
        <f t="shared" si="7"/>
        <v>0</v>
      </c>
      <c r="G251" s="160" t="str">
        <f t="shared" si="8"/>
        <v/>
      </c>
    </row>
    <row r="252" spans="1:7" outlineLevel="1" x14ac:dyDescent="0.35">
      <c r="A252" s="105" t="s">
        <v>763</v>
      </c>
      <c r="B252" s="122" t="s">
        <v>740</v>
      </c>
      <c r="C252" s="161"/>
      <c r="D252" s="163"/>
      <c r="F252" s="160">
        <f t="shared" si="7"/>
        <v>0</v>
      </c>
      <c r="G252" s="160" t="str">
        <f t="shared" si="8"/>
        <v/>
      </c>
    </row>
    <row r="253" spans="1:7" outlineLevel="1" x14ac:dyDescent="0.35">
      <c r="A253" s="105" t="s">
        <v>764</v>
      </c>
      <c r="B253" s="122" t="s">
        <v>742</v>
      </c>
      <c r="C253" s="161"/>
      <c r="D253" s="163"/>
      <c r="F253" s="160">
        <f t="shared" si="7"/>
        <v>0</v>
      </c>
      <c r="G253" s="160" t="str">
        <f t="shared" si="8"/>
        <v/>
      </c>
    </row>
    <row r="254" spans="1:7" outlineLevel="1" x14ac:dyDescent="0.35">
      <c r="A254" s="105" t="s">
        <v>765</v>
      </c>
      <c r="B254" s="122" t="s">
        <v>744</v>
      </c>
      <c r="C254" s="161"/>
      <c r="D254" s="163"/>
      <c r="F254" s="160">
        <f t="shared" si="7"/>
        <v>0</v>
      </c>
      <c r="G254" s="160" t="str">
        <f t="shared" si="8"/>
        <v/>
      </c>
    </row>
    <row r="255" spans="1:7" outlineLevel="1" x14ac:dyDescent="0.35">
      <c r="A255" s="105" t="s">
        <v>766</v>
      </c>
      <c r="B255" s="122" t="s">
        <v>746</v>
      </c>
      <c r="C255" s="161"/>
      <c r="D255" s="163"/>
      <c r="F255" s="160">
        <f t="shared" si="7"/>
        <v>0</v>
      </c>
      <c r="G255" s="160" t="str">
        <f t="shared" si="8"/>
        <v/>
      </c>
    </row>
    <row r="256" spans="1:7" outlineLevel="1" x14ac:dyDescent="0.35">
      <c r="A256" s="105" t="s">
        <v>767</v>
      </c>
      <c r="B256" s="122"/>
      <c r="F256" s="119"/>
      <c r="G256" s="119"/>
    </row>
    <row r="257" spans="1:14" outlineLevel="1" x14ac:dyDescent="0.35">
      <c r="A257" s="105" t="s">
        <v>768</v>
      </c>
      <c r="B257" s="122"/>
      <c r="F257" s="119"/>
      <c r="G257" s="119"/>
    </row>
    <row r="258" spans="1:14" outlineLevel="1" x14ac:dyDescent="0.35">
      <c r="A258" s="105" t="s">
        <v>769</v>
      </c>
      <c r="B258" s="122"/>
      <c r="F258" s="119"/>
      <c r="G258" s="119"/>
    </row>
    <row r="259" spans="1:14" ht="15" customHeight="1" x14ac:dyDescent="0.35">
      <c r="A259" s="116"/>
      <c r="B259" s="117" t="s">
        <v>770</v>
      </c>
      <c r="C259" s="116" t="s">
        <v>512</v>
      </c>
      <c r="D259" s="116"/>
      <c r="E259" s="123"/>
      <c r="F259" s="116"/>
      <c r="G259" s="116"/>
    </row>
    <row r="260" spans="1:14" x14ac:dyDescent="0.35">
      <c r="A260" s="105" t="s">
        <v>771</v>
      </c>
      <c r="B260" s="105" t="s">
        <v>772</v>
      </c>
      <c r="C260" s="444">
        <v>87.791008505467801</v>
      </c>
      <c r="E260" s="121"/>
      <c r="F260" s="121"/>
      <c r="G260" s="121"/>
    </row>
    <row r="261" spans="1:14" x14ac:dyDescent="0.35">
      <c r="A261" s="105" t="s">
        <v>773</v>
      </c>
      <c r="B261" s="105" t="s">
        <v>774</v>
      </c>
      <c r="C261" s="444">
        <v>4.0145808019441063</v>
      </c>
      <c r="E261" s="121"/>
      <c r="F261" s="121"/>
    </row>
    <row r="262" spans="1:14" x14ac:dyDescent="0.35">
      <c r="A262" s="105" t="s">
        <v>775</v>
      </c>
      <c r="B262" s="105" t="s">
        <v>776</v>
      </c>
      <c r="C262" s="444"/>
      <c r="E262" s="121"/>
      <c r="F262" s="121"/>
    </row>
    <row r="263" spans="1:14" x14ac:dyDescent="0.35">
      <c r="A263" s="105" t="s">
        <v>777</v>
      </c>
      <c r="B263" s="126" t="s">
        <v>1131</v>
      </c>
      <c r="C263" s="444"/>
      <c r="D263" s="132"/>
      <c r="E263" s="132"/>
      <c r="F263" s="133"/>
      <c r="G263" s="133"/>
      <c r="H263" s="100"/>
      <c r="I263" s="105"/>
      <c r="J263" s="105"/>
      <c r="K263" s="105"/>
      <c r="L263" s="100"/>
      <c r="M263" s="100"/>
      <c r="N263" s="100"/>
    </row>
    <row r="264" spans="1:14" x14ac:dyDescent="0.35">
      <c r="A264" s="105" t="s">
        <v>1138</v>
      </c>
      <c r="B264" s="105" t="s">
        <v>96</v>
      </c>
      <c r="C264" s="444">
        <v>8.1944106925880913</v>
      </c>
      <c r="E264" s="121"/>
      <c r="F264" s="121"/>
    </row>
    <row r="265" spans="1:14" outlineLevel="1" x14ac:dyDescent="0.35">
      <c r="A265" s="105" t="s">
        <v>778</v>
      </c>
      <c r="B265" s="122" t="s">
        <v>779</v>
      </c>
      <c r="C265" s="444">
        <v>100</v>
      </c>
      <c r="E265" s="121"/>
      <c r="F265" s="121"/>
    </row>
    <row r="266" spans="1:14" outlineLevel="1" x14ac:dyDescent="0.35">
      <c r="A266" s="105" t="s">
        <v>780</v>
      </c>
      <c r="B266" s="122" t="s">
        <v>781</v>
      </c>
      <c r="C266" s="166"/>
      <c r="E266" s="121"/>
      <c r="F266" s="121"/>
    </row>
    <row r="267" spans="1:14" outlineLevel="1" x14ac:dyDescent="0.35">
      <c r="A267" s="105" t="s">
        <v>782</v>
      </c>
      <c r="B267" s="122" t="s">
        <v>783</v>
      </c>
      <c r="C267" s="139"/>
      <c r="E267" s="121"/>
      <c r="F267" s="121"/>
    </row>
    <row r="268" spans="1:14" outlineLevel="1" x14ac:dyDescent="0.35">
      <c r="A268" s="105" t="s">
        <v>784</v>
      </c>
      <c r="B268" s="122" t="s">
        <v>785</v>
      </c>
      <c r="C268" s="139"/>
      <c r="E268" s="121"/>
      <c r="F268" s="121"/>
    </row>
    <row r="269" spans="1:14" outlineLevel="1" x14ac:dyDescent="0.35">
      <c r="A269" s="105" t="s">
        <v>786</v>
      </c>
      <c r="B269" s="122" t="s">
        <v>787</v>
      </c>
      <c r="C269" s="139"/>
      <c r="E269" s="121"/>
      <c r="F269" s="121"/>
    </row>
    <row r="270" spans="1:14" outlineLevel="1" x14ac:dyDescent="0.35">
      <c r="A270" s="105" t="s">
        <v>788</v>
      </c>
      <c r="B270" s="122" t="s">
        <v>100</v>
      </c>
      <c r="C270" s="139"/>
      <c r="E270" s="121"/>
      <c r="F270" s="121"/>
    </row>
    <row r="271" spans="1:14" outlineLevel="1" x14ac:dyDescent="0.35">
      <c r="A271" s="105" t="s">
        <v>789</v>
      </c>
      <c r="B271" s="122" t="s">
        <v>100</v>
      </c>
      <c r="C271" s="139"/>
      <c r="E271" s="121"/>
      <c r="F271" s="121"/>
    </row>
    <row r="272" spans="1:14" outlineLevel="1" x14ac:dyDescent="0.35">
      <c r="A272" s="105" t="s">
        <v>790</v>
      </c>
      <c r="B272" s="122" t="s">
        <v>100</v>
      </c>
      <c r="C272" s="139"/>
      <c r="E272" s="121"/>
      <c r="F272" s="121"/>
    </row>
    <row r="273" spans="1:7" outlineLevel="1" x14ac:dyDescent="0.35">
      <c r="A273" s="105" t="s">
        <v>791</v>
      </c>
      <c r="B273" s="122" t="s">
        <v>100</v>
      </c>
      <c r="C273" s="139"/>
      <c r="E273" s="121"/>
      <c r="F273" s="121"/>
    </row>
    <row r="274" spans="1:7" outlineLevel="1" x14ac:dyDescent="0.35">
      <c r="A274" s="105" t="s">
        <v>792</v>
      </c>
      <c r="B274" s="122" t="s">
        <v>100</v>
      </c>
      <c r="C274" s="139"/>
      <c r="E274" s="121"/>
      <c r="F274" s="121"/>
    </row>
    <row r="275" spans="1:7" outlineLevel="1" x14ac:dyDescent="0.35">
      <c r="A275" s="105" t="s">
        <v>793</v>
      </c>
      <c r="B275" s="122" t="s">
        <v>100</v>
      </c>
      <c r="C275" s="139"/>
      <c r="E275" s="121"/>
      <c r="F275" s="121"/>
    </row>
    <row r="276" spans="1:7" ht="15" customHeight="1" x14ac:dyDescent="0.35">
      <c r="A276" s="116"/>
      <c r="B276" s="117" t="s">
        <v>794</v>
      </c>
      <c r="C276" s="116" t="s">
        <v>512</v>
      </c>
      <c r="D276" s="116"/>
      <c r="E276" s="123"/>
      <c r="F276" s="116"/>
      <c r="G276" s="118"/>
    </row>
    <row r="277" spans="1:7" x14ac:dyDescent="0.35">
      <c r="A277" s="105" t="s">
        <v>7</v>
      </c>
      <c r="B277" s="105" t="s">
        <v>1132</v>
      </c>
      <c r="C277" s="139">
        <v>1</v>
      </c>
      <c r="E277" s="100"/>
      <c r="F277" s="100"/>
    </row>
    <row r="278" spans="1:7" x14ac:dyDescent="0.35">
      <c r="A278" s="105" t="s">
        <v>795</v>
      </c>
      <c r="B278" s="105" t="s">
        <v>796</v>
      </c>
      <c r="C278" s="139"/>
      <c r="E278" s="100"/>
      <c r="F278" s="100"/>
    </row>
    <row r="279" spans="1:7" x14ac:dyDescent="0.35">
      <c r="A279" s="105" t="s">
        <v>797</v>
      </c>
      <c r="B279" s="105" t="s">
        <v>96</v>
      </c>
      <c r="C279" s="139"/>
      <c r="E279" s="100"/>
      <c r="F279" s="100"/>
    </row>
    <row r="280" spans="1:7" outlineLevel="1" x14ac:dyDescent="0.35">
      <c r="A280" s="105" t="s">
        <v>798</v>
      </c>
      <c r="C280" s="139"/>
      <c r="E280" s="100"/>
      <c r="F280" s="100"/>
    </row>
    <row r="281" spans="1:7" outlineLevel="1" x14ac:dyDescent="0.35">
      <c r="A281" s="105" t="s">
        <v>799</v>
      </c>
      <c r="C281" s="139"/>
      <c r="E281" s="100"/>
      <c r="F281" s="100"/>
    </row>
    <row r="282" spans="1:7" outlineLevel="1" x14ac:dyDescent="0.35">
      <c r="A282" s="105" t="s">
        <v>800</v>
      </c>
      <c r="C282" s="139"/>
      <c r="E282" s="100"/>
      <c r="F282" s="100"/>
    </row>
    <row r="283" spans="1:7" outlineLevel="1" x14ac:dyDescent="0.35">
      <c r="A283" s="105" t="s">
        <v>801</v>
      </c>
      <c r="C283" s="139"/>
      <c r="E283" s="100"/>
      <c r="F283" s="100"/>
    </row>
    <row r="284" spans="1:7" outlineLevel="1" x14ac:dyDescent="0.35">
      <c r="A284" s="105" t="s">
        <v>802</v>
      </c>
      <c r="C284" s="139"/>
      <c r="E284" s="100"/>
      <c r="F284" s="100"/>
    </row>
    <row r="285" spans="1:7" outlineLevel="1" x14ac:dyDescent="0.35">
      <c r="A285" s="105" t="s">
        <v>803</v>
      </c>
      <c r="C285" s="139"/>
      <c r="E285" s="100"/>
      <c r="F285" s="100"/>
    </row>
    <row r="286" spans="1:7" ht="18.5" x14ac:dyDescent="0.35">
      <c r="A286" s="129"/>
      <c r="B286" s="130" t="s">
        <v>804</v>
      </c>
      <c r="C286" s="129"/>
      <c r="D286" s="129"/>
      <c r="E286" s="129"/>
      <c r="F286" s="131"/>
      <c r="G286" s="131"/>
    </row>
    <row r="287" spans="1:7" ht="15" customHeight="1" x14ac:dyDescent="0.35">
      <c r="A287" s="116"/>
      <c r="B287" s="117" t="s">
        <v>805</v>
      </c>
      <c r="C287" s="116" t="s">
        <v>683</v>
      </c>
      <c r="D287" s="116" t="s">
        <v>684</v>
      </c>
      <c r="E287" s="116"/>
      <c r="F287" s="116" t="s">
        <v>513</v>
      </c>
      <c r="G287" s="116" t="s">
        <v>685</v>
      </c>
    </row>
    <row r="288" spans="1:7" x14ac:dyDescent="0.35">
      <c r="A288" s="105" t="s">
        <v>806</v>
      </c>
      <c r="B288" s="105" t="s">
        <v>687</v>
      </c>
      <c r="C288" s="163">
        <v>6667.8580000000002</v>
      </c>
      <c r="D288" s="132"/>
      <c r="E288" s="132"/>
      <c r="F288" s="133"/>
      <c r="G288" s="133"/>
    </row>
    <row r="289" spans="1:7" x14ac:dyDescent="0.35">
      <c r="A289" s="132"/>
      <c r="D289" s="132"/>
      <c r="E289" s="132"/>
      <c r="F289" s="133"/>
      <c r="G289" s="133"/>
    </row>
    <row r="290" spans="1:7" x14ac:dyDescent="0.35">
      <c r="B290" s="105" t="s">
        <v>688</v>
      </c>
      <c r="D290" s="132"/>
      <c r="E290" s="132"/>
      <c r="F290" s="133"/>
      <c r="G290" s="133"/>
    </row>
    <row r="291" spans="1:7" x14ac:dyDescent="0.35">
      <c r="A291" s="105" t="s">
        <v>807</v>
      </c>
      <c r="B291" s="443" t="s">
        <v>1535</v>
      </c>
      <c r="C291" s="163">
        <v>3377.6</v>
      </c>
      <c r="D291" s="163">
        <v>3302</v>
      </c>
      <c r="E291" s="132"/>
      <c r="F291" s="160">
        <f t="shared" ref="F291:F314" si="9">IF($C$315=0,"",IF(C291="[for completion]","",C291/$C$315))</f>
        <v>6.1638973292089824E-2</v>
      </c>
      <c r="G291" s="160">
        <f t="shared" ref="G291:G314" si="10">IF($D$315=0,"",IF(D291="[for completion]","",D291/$D$315))</f>
        <v>0.40180092479922125</v>
      </c>
    </row>
    <row r="292" spans="1:7" x14ac:dyDescent="0.35">
      <c r="A292" s="105" t="s">
        <v>808</v>
      </c>
      <c r="B292" s="443" t="s">
        <v>1534</v>
      </c>
      <c r="C292" s="163">
        <v>7091</v>
      </c>
      <c r="D292" s="163">
        <v>2181</v>
      </c>
      <c r="E292" s="132"/>
      <c r="F292" s="160">
        <f t="shared" si="9"/>
        <v>0.12940607520553321</v>
      </c>
      <c r="G292" s="160">
        <f t="shared" si="10"/>
        <v>0.26539303966901923</v>
      </c>
    </row>
    <row r="293" spans="1:7" x14ac:dyDescent="0.35">
      <c r="A293" s="105" t="s">
        <v>809</v>
      </c>
      <c r="B293" s="443" t="s">
        <v>1533</v>
      </c>
      <c r="C293" s="163">
        <v>21286.7</v>
      </c>
      <c r="D293" s="163">
        <v>2215</v>
      </c>
      <c r="E293" s="132"/>
      <c r="F293" s="160">
        <f t="shared" si="9"/>
        <v>0.38846824158477278</v>
      </c>
      <c r="G293" s="160">
        <f t="shared" si="10"/>
        <v>0.26953029934290584</v>
      </c>
    </row>
    <row r="294" spans="1:7" x14ac:dyDescent="0.35">
      <c r="A294" s="105" t="s">
        <v>810</v>
      </c>
      <c r="B294" s="443" t="s">
        <v>1532</v>
      </c>
      <c r="C294" s="163">
        <v>12146.5</v>
      </c>
      <c r="D294" s="163">
        <v>407</v>
      </c>
      <c r="E294" s="132"/>
      <c r="F294" s="160">
        <f t="shared" si="9"/>
        <v>0.22166561732957396</v>
      </c>
      <c r="G294" s="160">
        <f t="shared" si="10"/>
        <v>4.9525431978583598E-2</v>
      </c>
    </row>
    <row r="295" spans="1:7" x14ac:dyDescent="0.35">
      <c r="A295" s="105" t="s">
        <v>811</v>
      </c>
      <c r="B295" s="443" t="s">
        <v>1531</v>
      </c>
      <c r="C295" s="163">
        <v>5634.6</v>
      </c>
      <c r="D295" s="163">
        <v>81</v>
      </c>
      <c r="E295" s="132"/>
      <c r="F295" s="160">
        <f t="shared" si="9"/>
        <v>0.10282773534806056</v>
      </c>
      <c r="G295" s="160">
        <f t="shared" si="10"/>
        <v>9.8564127524945234E-3</v>
      </c>
    </row>
    <row r="296" spans="1:7" x14ac:dyDescent="0.35">
      <c r="A296" s="105" t="s">
        <v>812</v>
      </c>
      <c r="B296" s="443" t="s">
        <v>1530</v>
      </c>
      <c r="C296" s="163">
        <v>5260.1</v>
      </c>
      <c r="D296" s="163">
        <v>32</v>
      </c>
      <c r="E296" s="132"/>
      <c r="F296" s="160">
        <f t="shared" si="9"/>
        <v>9.5993357239969712E-2</v>
      </c>
      <c r="G296" s="160">
        <f t="shared" si="10"/>
        <v>3.8938914577756143E-3</v>
      </c>
    </row>
    <row r="297" spans="1:7" x14ac:dyDescent="0.35">
      <c r="A297" s="105" t="s">
        <v>813</v>
      </c>
      <c r="B297" s="126"/>
      <c r="C297" s="161"/>
      <c r="D297" s="163"/>
      <c r="E297" s="132"/>
      <c r="F297" s="160">
        <f t="shared" si="9"/>
        <v>0</v>
      </c>
      <c r="G297" s="160">
        <f t="shared" si="10"/>
        <v>0</v>
      </c>
    </row>
    <row r="298" spans="1:7" x14ac:dyDescent="0.35">
      <c r="A298" s="105" t="s">
        <v>814</v>
      </c>
      <c r="B298" s="126"/>
      <c r="C298" s="161"/>
      <c r="D298" s="163"/>
      <c r="E298" s="132"/>
      <c r="F298" s="160">
        <f t="shared" si="9"/>
        <v>0</v>
      </c>
      <c r="G298" s="160">
        <f t="shared" si="10"/>
        <v>0</v>
      </c>
    </row>
    <row r="299" spans="1:7" x14ac:dyDescent="0.35">
      <c r="A299" s="105" t="s">
        <v>815</v>
      </c>
      <c r="B299" s="126"/>
      <c r="C299" s="161"/>
      <c r="D299" s="163"/>
      <c r="E299" s="132"/>
      <c r="F299" s="160">
        <f t="shared" si="9"/>
        <v>0</v>
      </c>
      <c r="G299" s="160">
        <f t="shared" si="10"/>
        <v>0</v>
      </c>
    </row>
    <row r="300" spans="1:7" x14ac:dyDescent="0.35">
      <c r="A300" s="105" t="s">
        <v>816</v>
      </c>
      <c r="B300" s="126"/>
      <c r="C300" s="161"/>
      <c r="D300" s="163"/>
      <c r="E300" s="126"/>
      <c r="F300" s="160">
        <f t="shared" si="9"/>
        <v>0</v>
      </c>
      <c r="G300" s="160">
        <f t="shared" si="10"/>
        <v>0</v>
      </c>
    </row>
    <row r="301" spans="1:7" x14ac:dyDescent="0.35">
      <c r="A301" s="105" t="s">
        <v>817</v>
      </c>
      <c r="B301" s="126"/>
      <c r="C301" s="161"/>
      <c r="D301" s="163"/>
      <c r="E301" s="126"/>
      <c r="F301" s="160">
        <f t="shared" si="9"/>
        <v>0</v>
      </c>
      <c r="G301" s="160">
        <f t="shared" si="10"/>
        <v>0</v>
      </c>
    </row>
    <row r="302" spans="1:7" x14ac:dyDescent="0.35">
      <c r="A302" s="105" t="s">
        <v>818</v>
      </c>
      <c r="B302" s="126"/>
      <c r="C302" s="161"/>
      <c r="D302" s="163"/>
      <c r="E302" s="126"/>
      <c r="F302" s="160">
        <f t="shared" si="9"/>
        <v>0</v>
      </c>
      <c r="G302" s="160">
        <f t="shared" si="10"/>
        <v>0</v>
      </c>
    </row>
    <row r="303" spans="1:7" x14ac:dyDescent="0.35">
      <c r="A303" s="105" t="s">
        <v>819</v>
      </c>
      <c r="B303" s="126"/>
      <c r="C303" s="161"/>
      <c r="D303" s="163"/>
      <c r="E303" s="126"/>
      <c r="F303" s="160">
        <f t="shared" si="9"/>
        <v>0</v>
      </c>
      <c r="G303" s="160">
        <f t="shared" si="10"/>
        <v>0</v>
      </c>
    </row>
    <row r="304" spans="1:7" x14ac:dyDescent="0.35">
      <c r="A304" s="105" t="s">
        <v>820</v>
      </c>
      <c r="B304" s="126"/>
      <c r="C304" s="161"/>
      <c r="D304" s="163"/>
      <c r="E304" s="126"/>
      <c r="F304" s="160">
        <f t="shared" si="9"/>
        <v>0</v>
      </c>
      <c r="G304" s="160">
        <f t="shared" si="10"/>
        <v>0</v>
      </c>
    </row>
    <row r="305" spans="1:7" x14ac:dyDescent="0.35">
      <c r="A305" s="105" t="s">
        <v>821</v>
      </c>
      <c r="B305" s="126"/>
      <c r="C305" s="161"/>
      <c r="D305" s="163"/>
      <c r="E305" s="126"/>
      <c r="F305" s="160">
        <f t="shared" si="9"/>
        <v>0</v>
      </c>
      <c r="G305" s="160">
        <f t="shared" si="10"/>
        <v>0</v>
      </c>
    </row>
    <row r="306" spans="1:7" x14ac:dyDescent="0.35">
      <c r="A306" s="105" t="s">
        <v>822</v>
      </c>
      <c r="B306" s="126"/>
      <c r="C306" s="161"/>
      <c r="D306" s="163"/>
      <c r="F306" s="160">
        <f t="shared" si="9"/>
        <v>0</v>
      </c>
      <c r="G306" s="160">
        <f t="shared" si="10"/>
        <v>0</v>
      </c>
    </row>
    <row r="307" spans="1:7" x14ac:dyDescent="0.35">
      <c r="A307" s="105" t="s">
        <v>823</v>
      </c>
      <c r="B307" s="126"/>
      <c r="C307" s="161"/>
      <c r="D307" s="163"/>
      <c r="E307" s="121"/>
      <c r="F307" s="160">
        <f t="shared" si="9"/>
        <v>0</v>
      </c>
      <c r="G307" s="160">
        <f t="shared" si="10"/>
        <v>0</v>
      </c>
    </row>
    <row r="308" spans="1:7" x14ac:dyDescent="0.35">
      <c r="A308" s="105" t="s">
        <v>824</v>
      </c>
      <c r="B308" s="126"/>
      <c r="C308" s="161"/>
      <c r="D308" s="163"/>
      <c r="E308" s="121"/>
      <c r="F308" s="160">
        <f t="shared" si="9"/>
        <v>0</v>
      </c>
      <c r="G308" s="160">
        <f t="shared" si="10"/>
        <v>0</v>
      </c>
    </row>
    <row r="309" spans="1:7" x14ac:dyDescent="0.35">
      <c r="A309" s="105" t="s">
        <v>825</v>
      </c>
      <c r="B309" s="126"/>
      <c r="C309" s="161"/>
      <c r="D309" s="163"/>
      <c r="E309" s="121"/>
      <c r="F309" s="160">
        <f t="shared" si="9"/>
        <v>0</v>
      </c>
      <c r="G309" s="160">
        <f t="shared" si="10"/>
        <v>0</v>
      </c>
    </row>
    <row r="310" spans="1:7" x14ac:dyDescent="0.35">
      <c r="A310" s="105" t="s">
        <v>826</v>
      </c>
      <c r="B310" s="126"/>
      <c r="C310" s="161"/>
      <c r="D310" s="163"/>
      <c r="E310" s="121"/>
      <c r="F310" s="160">
        <f t="shared" si="9"/>
        <v>0</v>
      </c>
      <c r="G310" s="160">
        <f t="shared" si="10"/>
        <v>0</v>
      </c>
    </row>
    <row r="311" spans="1:7" x14ac:dyDescent="0.35">
      <c r="A311" s="105" t="s">
        <v>827</v>
      </c>
      <c r="B311" s="126"/>
      <c r="C311" s="161"/>
      <c r="D311" s="163"/>
      <c r="E311" s="121"/>
      <c r="F311" s="160">
        <f t="shared" si="9"/>
        <v>0</v>
      </c>
      <c r="G311" s="160">
        <f t="shared" si="10"/>
        <v>0</v>
      </c>
    </row>
    <row r="312" spans="1:7" x14ac:dyDescent="0.35">
      <c r="A312" s="105" t="s">
        <v>828</v>
      </c>
      <c r="B312" s="126"/>
      <c r="C312" s="161"/>
      <c r="D312" s="163"/>
      <c r="E312" s="121"/>
      <c r="F312" s="160">
        <f t="shared" si="9"/>
        <v>0</v>
      </c>
      <c r="G312" s="160">
        <f t="shared" si="10"/>
        <v>0</v>
      </c>
    </row>
    <row r="313" spans="1:7" x14ac:dyDescent="0.35">
      <c r="A313" s="105" t="s">
        <v>829</v>
      </c>
      <c r="B313" s="126"/>
      <c r="C313" s="161"/>
      <c r="D313" s="163"/>
      <c r="E313" s="121"/>
      <c r="F313" s="160">
        <f t="shared" si="9"/>
        <v>0</v>
      </c>
      <c r="G313" s="160">
        <f t="shared" si="10"/>
        <v>0</v>
      </c>
    </row>
    <row r="314" spans="1:7" x14ac:dyDescent="0.35">
      <c r="A314" s="105" t="s">
        <v>830</v>
      </c>
      <c r="B314" s="126"/>
      <c r="C314" s="433"/>
      <c r="D314" s="432"/>
      <c r="E314" s="121"/>
      <c r="F314" s="160">
        <f t="shared" si="9"/>
        <v>0</v>
      </c>
      <c r="G314" s="160">
        <f t="shared" si="10"/>
        <v>0</v>
      </c>
    </row>
    <row r="315" spans="1:7" x14ac:dyDescent="0.35">
      <c r="A315" s="105" t="s">
        <v>831</v>
      </c>
      <c r="B315" s="135" t="s">
        <v>98</v>
      </c>
      <c r="C315" s="164">
        <f>SUM(C291:C314)</f>
        <v>54796.5</v>
      </c>
      <c r="D315" s="164">
        <f>SUM(D291:D314)</f>
        <v>8218</v>
      </c>
      <c r="E315" s="121"/>
      <c r="F315" s="165">
        <f>SUM(F291:F314)</f>
        <v>1</v>
      </c>
      <c r="G315" s="165">
        <f>SUM(G291:G314)</f>
        <v>1</v>
      </c>
    </row>
    <row r="316" spans="1:7" ht="15" customHeight="1" x14ac:dyDescent="0.35">
      <c r="A316" s="116"/>
      <c r="B316" s="117" t="s">
        <v>832</v>
      </c>
      <c r="C316" s="116" t="s">
        <v>683</v>
      </c>
      <c r="D316" s="116" t="s">
        <v>684</v>
      </c>
      <c r="E316" s="116"/>
      <c r="F316" s="116" t="s">
        <v>513</v>
      </c>
      <c r="G316" s="116" t="s">
        <v>685</v>
      </c>
    </row>
    <row r="317" spans="1:7" x14ac:dyDescent="0.35">
      <c r="A317" s="105" t="s">
        <v>833</v>
      </c>
      <c r="B317" s="105" t="s">
        <v>716</v>
      </c>
      <c r="C317" s="163" t="s">
        <v>952</v>
      </c>
      <c r="G317" s="105"/>
    </row>
    <row r="318" spans="1:7" x14ac:dyDescent="0.35">
      <c r="G318" s="105"/>
    </row>
    <row r="319" spans="1:7" x14ac:dyDescent="0.35">
      <c r="B319" s="126" t="s">
        <v>717</v>
      </c>
      <c r="G319" s="105"/>
    </row>
    <row r="320" spans="1:7" x14ac:dyDescent="0.35">
      <c r="A320" s="105" t="s">
        <v>834</v>
      </c>
      <c r="B320" s="105" t="s">
        <v>719</v>
      </c>
      <c r="C320" s="163" t="s">
        <v>952</v>
      </c>
      <c r="D320" s="163" t="s">
        <v>952</v>
      </c>
      <c r="F320" s="160" t="str">
        <f>IF($C$328=0,"",IF(C320="[for completion]","",C320/$C$328))</f>
        <v/>
      </c>
      <c r="G320" s="160" t="str">
        <f>IF($D$328=0,"",IF(D320="[for completion]","",D320/$D$328))</f>
        <v/>
      </c>
    </row>
    <row r="321" spans="1:7" x14ac:dyDescent="0.3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35">
      <c r="A322" s="105" t="s">
        <v>836</v>
      </c>
      <c r="B322" s="105" t="s">
        <v>723</v>
      </c>
      <c r="C322" s="163" t="s">
        <v>952</v>
      </c>
      <c r="D322" s="163" t="s">
        <v>952</v>
      </c>
      <c r="F322" s="160" t="str">
        <f t="shared" si="11"/>
        <v/>
      </c>
      <c r="G322" s="160" t="str">
        <f t="shared" si="12"/>
        <v/>
      </c>
    </row>
    <row r="323" spans="1:7" x14ac:dyDescent="0.35">
      <c r="A323" s="105" t="s">
        <v>837</v>
      </c>
      <c r="B323" s="105" t="s">
        <v>725</v>
      </c>
      <c r="C323" s="163" t="s">
        <v>952</v>
      </c>
      <c r="D323" s="163" t="s">
        <v>952</v>
      </c>
      <c r="F323" s="160" t="str">
        <f t="shared" si="11"/>
        <v/>
      </c>
      <c r="G323" s="160" t="str">
        <f t="shared" si="12"/>
        <v/>
      </c>
    </row>
    <row r="324" spans="1:7" x14ac:dyDescent="0.35">
      <c r="A324" s="105" t="s">
        <v>838</v>
      </c>
      <c r="B324" s="105" t="s">
        <v>727</v>
      </c>
      <c r="C324" s="163" t="s">
        <v>952</v>
      </c>
      <c r="D324" s="163" t="s">
        <v>952</v>
      </c>
      <c r="F324" s="160" t="str">
        <f t="shared" si="11"/>
        <v/>
      </c>
      <c r="G324" s="160" t="str">
        <f t="shared" si="12"/>
        <v/>
      </c>
    </row>
    <row r="325" spans="1:7" x14ac:dyDescent="0.35">
      <c r="A325" s="105" t="s">
        <v>839</v>
      </c>
      <c r="B325" s="105" t="s">
        <v>729</v>
      </c>
      <c r="C325" s="163" t="s">
        <v>952</v>
      </c>
      <c r="D325" s="163" t="s">
        <v>952</v>
      </c>
      <c r="F325" s="160" t="str">
        <f t="shared" si="11"/>
        <v/>
      </c>
      <c r="G325" s="160" t="str">
        <f t="shared" si="12"/>
        <v/>
      </c>
    </row>
    <row r="326" spans="1:7" x14ac:dyDescent="0.35">
      <c r="A326" s="105" t="s">
        <v>840</v>
      </c>
      <c r="B326" s="105" t="s">
        <v>731</v>
      </c>
      <c r="C326" s="163" t="s">
        <v>952</v>
      </c>
      <c r="D326" s="163" t="s">
        <v>952</v>
      </c>
      <c r="F326" s="160" t="str">
        <f t="shared" si="11"/>
        <v/>
      </c>
      <c r="G326" s="160" t="str">
        <f t="shared" si="12"/>
        <v/>
      </c>
    </row>
    <row r="327" spans="1:7" x14ac:dyDescent="0.35">
      <c r="A327" s="105" t="s">
        <v>841</v>
      </c>
      <c r="B327" s="105" t="s">
        <v>733</v>
      </c>
      <c r="C327" s="163" t="s">
        <v>952</v>
      </c>
      <c r="D327" s="163" t="s">
        <v>952</v>
      </c>
      <c r="F327" s="160" t="str">
        <f t="shared" si="11"/>
        <v/>
      </c>
      <c r="G327" s="160" t="str">
        <f t="shared" si="12"/>
        <v/>
      </c>
    </row>
    <row r="328" spans="1:7" x14ac:dyDescent="0.35">
      <c r="A328" s="105" t="s">
        <v>842</v>
      </c>
      <c r="B328" s="135" t="s">
        <v>98</v>
      </c>
      <c r="C328" s="161">
        <f>SUM(C320:C327)</f>
        <v>0</v>
      </c>
      <c r="D328" s="163">
        <f>SUM(D320:D327)</f>
        <v>0</v>
      </c>
      <c r="F328" s="139">
        <f>SUM(F320:F327)</f>
        <v>0</v>
      </c>
      <c r="G328" s="139">
        <f>SUM(G320:G327)</f>
        <v>0</v>
      </c>
    </row>
    <row r="329" spans="1:7" outlineLevel="1" x14ac:dyDescent="0.35">
      <c r="A329" s="105" t="s">
        <v>843</v>
      </c>
      <c r="B329" s="122" t="s">
        <v>736</v>
      </c>
      <c r="C329" s="161"/>
      <c r="D329" s="163"/>
      <c r="F329" s="160" t="str">
        <f t="shared" si="11"/>
        <v/>
      </c>
      <c r="G329" s="160" t="str">
        <f t="shared" si="12"/>
        <v/>
      </c>
    </row>
    <row r="330" spans="1:7" outlineLevel="1" x14ac:dyDescent="0.35">
      <c r="A330" s="105" t="s">
        <v>844</v>
      </c>
      <c r="B330" s="122" t="s">
        <v>738</v>
      </c>
      <c r="C330" s="161"/>
      <c r="D330" s="163"/>
      <c r="F330" s="160" t="str">
        <f t="shared" si="11"/>
        <v/>
      </c>
      <c r="G330" s="160" t="str">
        <f t="shared" si="12"/>
        <v/>
      </c>
    </row>
    <row r="331" spans="1:7" outlineLevel="1" x14ac:dyDescent="0.35">
      <c r="A331" s="105" t="s">
        <v>845</v>
      </c>
      <c r="B331" s="122" t="s">
        <v>740</v>
      </c>
      <c r="C331" s="161"/>
      <c r="D331" s="163"/>
      <c r="F331" s="160" t="str">
        <f t="shared" si="11"/>
        <v/>
      </c>
      <c r="G331" s="160" t="str">
        <f t="shared" si="12"/>
        <v/>
      </c>
    </row>
    <row r="332" spans="1:7" outlineLevel="1" x14ac:dyDescent="0.35">
      <c r="A332" s="105" t="s">
        <v>846</v>
      </c>
      <c r="B332" s="122" t="s">
        <v>742</v>
      </c>
      <c r="C332" s="161"/>
      <c r="D332" s="163"/>
      <c r="F332" s="160" t="str">
        <f t="shared" si="11"/>
        <v/>
      </c>
      <c r="G332" s="160" t="str">
        <f t="shared" si="12"/>
        <v/>
      </c>
    </row>
    <row r="333" spans="1:7" outlineLevel="1" x14ac:dyDescent="0.35">
      <c r="A333" s="105" t="s">
        <v>847</v>
      </c>
      <c r="B333" s="122" t="s">
        <v>744</v>
      </c>
      <c r="C333" s="161"/>
      <c r="D333" s="163"/>
      <c r="F333" s="160" t="str">
        <f t="shared" si="11"/>
        <v/>
      </c>
      <c r="G333" s="160" t="str">
        <f t="shared" si="12"/>
        <v/>
      </c>
    </row>
    <row r="334" spans="1:7" outlineLevel="1" x14ac:dyDescent="0.35">
      <c r="A334" s="105" t="s">
        <v>848</v>
      </c>
      <c r="B334" s="122" t="s">
        <v>746</v>
      </c>
      <c r="C334" s="161"/>
      <c r="D334" s="163"/>
      <c r="F334" s="160" t="str">
        <f t="shared" si="11"/>
        <v/>
      </c>
      <c r="G334" s="160" t="str">
        <f t="shared" si="12"/>
        <v/>
      </c>
    </row>
    <row r="335" spans="1:7" outlineLevel="1" x14ac:dyDescent="0.35">
      <c r="A335" s="105" t="s">
        <v>849</v>
      </c>
      <c r="B335" s="122"/>
      <c r="F335" s="119"/>
      <c r="G335" s="119"/>
    </row>
    <row r="336" spans="1:7" outlineLevel="1" x14ac:dyDescent="0.35">
      <c r="A336" s="105" t="s">
        <v>850</v>
      </c>
      <c r="B336" s="122"/>
      <c r="F336" s="119"/>
      <c r="G336" s="119"/>
    </row>
    <row r="337" spans="1:7" outlineLevel="1" x14ac:dyDescent="0.35">
      <c r="A337" s="105" t="s">
        <v>851</v>
      </c>
      <c r="B337" s="122"/>
      <c r="F337" s="121"/>
      <c r="G337" s="121"/>
    </row>
    <row r="338" spans="1:7" ht="15" customHeight="1" x14ac:dyDescent="0.35">
      <c r="A338" s="116"/>
      <c r="B338" s="117" t="s">
        <v>852</v>
      </c>
      <c r="C338" s="116" t="s">
        <v>683</v>
      </c>
      <c r="D338" s="116" t="s">
        <v>684</v>
      </c>
      <c r="E338" s="116"/>
      <c r="F338" s="116" t="s">
        <v>513</v>
      </c>
      <c r="G338" s="116" t="s">
        <v>685</v>
      </c>
    </row>
    <row r="339" spans="1:7" x14ac:dyDescent="0.35">
      <c r="A339" s="105" t="s">
        <v>853</v>
      </c>
      <c r="B339" s="105" t="s">
        <v>716</v>
      </c>
      <c r="C339" s="444">
        <v>50.7</v>
      </c>
      <c r="G339" s="105"/>
    </row>
    <row r="340" spans="1:7" x14ac:dyDescent="0.35">
      <c r="G340" s="105"/>
    </row>
    <row r="341" spans="1:7" x14ac:dyDescent="0.35">
      <c r="B341" s="126" t="s">
        <v>717</v>
      </c>
      <c r="G341" s="105"/>
    </row>
    <row r="342" spans="1:7" x14ac:dyDescent="0.35">
      <c r="A342" s="105" t="s">
        <v>854</v>
      </c>
      <c r="B342" s="105" t="s">
        <v>719</v>
      </c>
      <c r="C342" s="163">
        <v>41429.921003554242</v>
      </c>
      <c r="D342" s="163" t="s">
        <v>952</v>
      </c>
      <c r="F342" s="160">
        <f>IF($C$350=0,"",IF(C342="[Mark as ND1 if not relevant]","",C342/$C$350))</f>
        <v>0.75606957557091314</v>
      </c>
      <c r="G342" s="160" t="str">
        <f>IF($D$350=0,"",IF(D342="[Mark as ND1 if not relevant]","",D342/$D$350))</f>
        <v/>
      </c>
    </row>
    <row r="343" spans="1:7" x14ac:dyDescent="0.35">
      <c r="A343" s="105" t="s">
        <v>855</v>
      </c>
      <c r="B343" s="105" t="s">
        <v>721</v>
      </c>
      <c r="C343" s="163">
        <v>6236.2793713295978</v>
      </c>
      <c r="D343" s="163" t="s">
        <v>952</v>
      </c>
      <c r="F343" s="160">
        <f t="shared" ref="F343:F349" si="13">IF($C$350=0,"",IF(C343="[Mark as ND1 if not relevant]","",C343/$C$350))</f>
        <v>0.11380811218583566</v>
      </c>
      <c r="G343" s="160" t="str">
        <f t="shared" ref="G343:G349" si="14">IF($D$350=0,"",IF(D343="[Mark as ND1 if not relevant]","",D343/$D$350))</f>
        <v/>
      </c>
    </row>
    <row r="344" spans="1:7" x14ac:dyDescent="0.35">
      <c r="A344" s="105" t="s">
        <v>856</v>
      </c>
      <c r="B344" s="105" t="s">
        <v>723</v>
      </c>
      <c r="C344" s="163">
        <v>4022.0753263076945</v>
      </c>
      <c r="D344" s="163" t="s">
        <v>952</v>
      </c>
      <c r="F344" s="160">
        <f t="shared" si="13"/>
        <v>7.3400303722877439E-2</v>
      </c>
      <c r="G344" s="160" t="str">
        <f t="shared" si="14"/>
        <v/>
      </c>
    </row>
    <row r="345" spans="1:7" x14ac:dyDescent="0.35">
      <c r="A345" s="105" t="s">
        <v>857</v>
      </c>
      <c r="B345" s="105" t="s">
        <v>725</v>
      </c>
      <c r="C345" s="163">
        <v>1550.4768614329691</v>
      </c>
      <c r="D345" s="163" t="s">
        <v>952</v>
      </c>
      <c r="F345" s="160">
        <f t="shared" si="13"/>
        <v>2.8295211628706182E-2</v>
      </c>
      <c r="G345" s="160" t="str">
        <f t="shared" si="14"/>
        <v/>
      </c>
    </row>
    <row r="346" spans="1:7" x14ac:dyDescent="0.35">
      <c r="A346" s="105" t="s">
        <v>858</v>
      </c>
      <c r="B346" s="105" t="s">
        <v>727</v>
      </c>
      <c r="C346" s="163">
        <v>689.61863409009788</v>
      </c>
      <c r="D346" s="163" t="s">
        <v>952</v>
      </c>
      <c r="F346" s="160">
        <f t="shared" si="13"/>
        <v>1.2585099255621623E-2</v>
      </c>
      <c r="G346" s="160" t="str">
        <f t="shared" si="14"/>
        <v/>
      </c>
    </row>
    <row r="347" spans="1:7" x14ac:dyDescent="0.35">
      <c r="A347" s="105" t="s">
        <v>859</v>
      </c>
      <c r="B347" s="105" t="s">
        <v>729</v>
      </c>
      <c r="C347" s="163">
        <v>284.27592581926854</v>
      </c>
      <c r="D347" s="163" t="s">
        <v>952</v>
      </c>
      <c r="F347" s="160">
        <f t="shared" si="13"/>
        <v>5.1878539319629375E-3</v>
      </c>
      <c r="G347" s="160" t="str">
        <f t="shared" si="14"/>
        <v/>
      </c>
    </row>
    <row r="348" spans="1:7" x14ac:dyDescent="0.35">
      <c r="A348" s="105" t="s">
        <v>860</v>
      </c>
      <c r="B348" s="105" t="s">
        <v>731</v>
      </c>
      <c r="C348" s="163">
        <v>146.0481819694856</v>
      </c>
      <c r="D348" s="163" t="s">
        <v>952</v>
      </c>
      <c r="F348" s="160">
        <f t="shared" si="13"/>
        <v>2.6652859643420367E-3</v>
      </c>
      <c r="G348" s="160" t="str">
        <f t="shared" si="14"/>
        <v/>
      </c>
    </row>
    <row r="349" spans="1:7" x14ac:dyDescent="0.35">
      <c r="A349" s="105" t="s">
        <v>861</v>
      </c>
      <c r="B349" s="105" t="s">
        <v>733</v>
      </c>
      <c r="C349" s="432">
        <v>437.7445234982419</v>
      </c>
      <c r="D349" s="163" t="s">
        <v>952</v>
      </c>
      <c r="F349" s="160">
        <f t="shared" si="13"/>
        <v>7.9885577397411436E-3</v>
      </c>
      <c r="G349" s="160" t="str">
        <f t="shared" si="14"/>
        <v/>
      </c>
    </row>
    <row r="350" spans="1:7" x14ac:dyDescent="0.35">
      <c r="A350" s="105" t="s">
        <v>862</v>
      </c>
      <c r="B350" s="135" t="s">
        <v>98</v>
      </c>
      <c r="C350" s="163">
        <f>SUM(C342:C349)</f>
        <v>54796.439828001588</v>
      </c>
      <c r="D350" s="163">
        <f>SUM(D342:D349)</f>
        <v>0</v>
      </c>
      <c r="F350" s="139">
        <f>SUM(F342:F349)</f>
        <v>1</v>
      </c>
      <c r="G350" s="139">
        <f>SUM(G342:G349)</f>
        <v>0</v>
      </c>
    </row>
    <row r="351" spans="1:7" outlineLevel="1" x14ac:dyDescent="0.3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35">
      <c r="A352" s="105" t="s">
        <v>864</v>
      </c>
      <c r="B352" s="122" t="s">
        <v>738</v>
      </c>
      <c r="C352" s="161"/>
      <c r="D352" s="163"/>
      <c r="F352" s="160">
        <f t="shared" si="15"/>
        <v>0</v>
      </c>
      <c r="G352" s="160" t="str">
        <f t="shared" si="16"/>
        <v/>
      </c>
    </row>
    <row r="353" spans="1:7" outlineLevel="1" x14ac:dyDescent="0.35">
      <c r="A353" s="105" t="s">
        <v>865</v>
      </c>
      <c r="B353" s="122" t="s">
        <v>740</v>
      </c>
      <c r="C353" s="161"/>
      <c r="D353" s="163"/>
      <c r="F353" s="160">
        <f t="shared" si="15"/>
        <v>0</v>
      </c>
      <c r="G353" s="160" t="str">
        <f t="shared" si="16"/>
        <v/>
      </c>
    </row>
    <row r="354" spans="1:7" outlineLevel="1" x14ac:dyDescent="0.35">
      <c r="A354" s="105" t="s">
        <v>866</v>
      </c>
      <c r="B354" s="122" t="s">
        <v>742</v>
      </c>
      <c r="C354" s="161"/>
      <c r="D354" s="163"/>
      <c r="F354" s="160">
        <f t="shared" si="15"/>
        <v>0</v>
      </c>
      <c r="G354" s="160" t="str">
        <f t="shared" si="16"/>
        <v/>
      </c>
    </row>
    <row r="355" spans="1:7" outlineLevel="1" x14ac:dyDescent="0.35">
      <c r="A355" s="105" t="s">
        <v>867</v>
      </c>
      <c r="B355" s="122" t="s">
        <v>744</v>
      </c>
      <c r="C355" s="161"/>
      <c r="D355" s="163"/>
      <c r="F355" s="160">
        <f t="shared" si="15"/>
        <v>0</v>
      </c>
      <c r="G355" s="160" t="str">
        <f t="shared" si="16"/>
        <v/>
      </c>
    </row>
    <row r="356" spans="1:7" outlineLevel="1" x14ac:dyDescent="0.35">
      <c r="A356" s="105" t="s">
        <v>868</v>
      </c>
      <c r="B356" s="122" t="s">
        <v>746</v>
      </c>
      <c r="C356" s="161"/>
      <c r="D356" s="163"/>
      <c r="F356" s="160">
        <f t="shared" si="15"/>
        <v>0</v>
      </c>
      <c r="G356" s="160" t="str">
        <f t="shared" si="16"/>
        <v/>
      </c>
    </row>
    <row r="357" spans="1:7" outlineLevel="1" x14ac:dyDescent="0.35">
      <c r="A357" s="105" t="s">
        <v>869</v>
      </c>
      <c r="B357" s="122"/>
      <c r="F357" s="160"/>
      <c r="G357" s="160"/>
    </row>
    <row r="358" spans="1:7" outlineLevel="1" x14ac:dyDescent="0.35">
      <c r="A358" s="105" t="s">
        <v>870</v>
      </c>
      <c r="B358" s="122"/>
      <c r="F358" s="160"/>
      <c r="G358" s="160"/>
    </row>
    <row r="359" spans="1:7" outlineLevel="1" x14ac:dyDescent="0.35">
      <c r="A359" s="105" t="s">
        <v>871</v>
      </c>
      <c r="B359" s="122"/>
      <c r="F359" s="160"/>
      <c r="G359" s="139"/>
    </row>
    <row r="360" spans="1:7" ht="15" customHeight="1" x14ac:dyDescent="0.35">
      <c r="A360" s="116"/>
      <c r="B360" s="117" t="s">
        <v>872</v>
      </c>
      <c r="C360" s="116" t="s">
        <v>873</v>
      </c>
      <c r="D360" s="116"/>
      <c r="E360" s="116"/>
      <c r="F360" s="116"/>
      <c r="G360" s="118"/>
    </row>
    <row r="361" spans="1:7" x14ac:dyDescent="0.35">
      <c r="A361" s="105" t="s">
        <v>874</v>
      </c>
      <c r="B361" s="126" t="s">
        <v>875</v>
      </c>
      <c r="C361" s="139" t="s">
        <v>952</v>
      </c>
      <c r="G361" s="105"/>
    </row>
    <row r="362" spans="1:7" x14ac:dyDescent="0.35">
      <c r="A362" s="105" t="s">
        <v>876</v>
      </c>
      <c r="B362" s="126" t="s">
        <v>877</v>
      </c>
      <c r="C362" s="444">
        <v>22.415714683755919</v>
      </c>
      <c r="G362" s="105"/>
    </row>
    <row r="363" spans="1:7" x14ac:dyDescent="0.35">
      <c r="A363" s="105" t="s">
        <v>878</v>
      </c>
      <c r="B363" s="126" t="s">
        <v>879</v>
      </c>
      <c r="C363" s="139" t="s">
        <v>952</v>
      </c>
      <c r="G363" s="105"/>
    </row>
    <row r="364" spans="1:7" x14ac:dyDescent="0.35">
      <c r="A364" s="105" t="s">
        <v>880</v>
      </c>
      <c r="B364" s="126" t="s">
        <v>881</v>
      </c>
      <c r="C364" s="139" t="s">
        <v>952</v>
      </c>
      <c r="G364" s="105"/>
    </row>
    <row r="365" spans="1:7" x14ac:dyDescent="0.35">
      <c r="A365" s="105" t="s">
        <v>882</v>
      </c>
      <c r="B365" s="126" t="s">
        <v>883</v>
      </c>
      <c r="C365" s="444">
        <v>3.6779047088325441</v>
      </c>
      <c r="G365" s="105"/>
    </row>
    <row r="366" spans="1:7" x14ac:dyDescent="0.35">
      <c r="A366" s="105" t="s">
        <v>884</v>
      </c>
      <c r="B366" s="126" t="s">
        <v>885</v>
      </c>
      <c r="C366" s="444">
        <v>13.806074115352466</v>
      </c>
      <c r="G366" s="105"/>
    </row>
    <row r="367" spans="1:7" x14ac:dyDescent="0.35">
      <c r="A367" s="105" t="s">
        <v>886</v>
      </c>
      <c r="B367" s="126" t="s">
        <v>887</v>
      </c>
      <c r="C367" s="444">
        <v>29.562552242964614</v>
      </c>
      <c r="G367" s="105"/>
    </row>
    <row r="368" spans="1:7" x14ac:dyDescent="0.35">
      <c r="A368" s="105" t="s">
        <v>888</v>
      </c>
      <c r="B368" s="126" t="s">
        <v>889</v>
      </c>
      <c r="C368" s="139" t="s">
        <v>952</v>
      </c>
      <c r="G368" s="105"/>
    </row>
    <row r="369" spans="1:7" x14ac:dyDescent="0.35">
      <c r="A369" s="105" t="s">
        <v>890</v>
      </c>
      <c r="B369" s="126" t="s">
        <v>891</v>
      </c>
      <c r="C369" s="139" t="s">
        <v>952</v>
      </c>
      <c r="G369" s="105"/>
    </row>
    <row r="370" spans="1:7" x14ac:dyDescent="0.35">
      <c r="A370" s="105" t="s">
        <v>892</v>
      </c>
      <c r="B370" s="126" t="s">
        <v>96</v>
      </c>
      <c r="C370" s="444">
        <v>30.537754249094451</v>
      </c>
      <c r="G370" s="105"/>
    </row>
    <row r="371" spans="1:7" outlineLevel="1" x14ac:dyDescent="0.35">
      <c r="A371" s="105" t="s">
        <v>893</v>
      </c>
      <c r="B371" s="122" t="s">
        <v>894</v>
      </c>
      <c r="C371" s="139"/>
      <c r="G371" s="105"/>
    </row>
    <row r="372" spans="1:7" outlineLevel="1" x14ac:dyDescent="0.35">
      <c r="A372" s="105" t="s">
        <v>895</v>
      </c>
      <c r="B372" s="122" t="s">
        <v>100</v>
      </c>
      <c r="C372" s="139"/>
      <c r="G372" s="105"/>
    </row>
    <row r="373" spans="1:7" outlineLevel="1" x14ac:dyDescent="0.35">
      <c r="A373" s="105" t="s">
        <v>896</v>
      </c>
      <c r="B373" s="122" t="s">
        <v>100</v>
      </c>
      <c r="C373" s="139"/>
      <c r="G373" s="105"/>
    </row>
    <row r="374" spans="1:7" outlineLevel="1" x14ac:dyDescent="0.35">
      <c r="A374" s="105" t="s">
        <v>897</v>
      </c>
      <c r="B374" s="122" t="s">
        <v>100</v>
      </c>
      <c r="C374" s="139"/>
      <c r="G374" s="105"/>
    </row>
    <row r="375" spans="1:7" outlineLevel="1" x14ac:dyDescent="0.35">
      <c r="A375" s="105" t="s">
        <v>898</v>
      </c>
      <c r="B375" s="122" t="s">
        <v>100</v>
      </c>
      <c r="C375" s="139"/>
      <c r="G375" s="105"/>
    </row>
    <row r="376" spans="1:7" outlineLevel="1" x14ac:dyDescent="0.35">
      <c r="A376" s="105" t="s">
        <v>899</v>
      </c>
      <c r="B376" s="122" t="s">
        <v>100</v>
      </c>
      <c r="C376" s="139"/>
      <c r="G376" s="105"/>
    </row>
    <row r="377" spans="1:7" outlineLevel="1" x14ac:dyDescent="0.35">
      <c r="A377" s="105" t="s">
        <v>900</v>
      </c>
      <c r="B377" s="122" t="s">
        <v>100</v>
      </c>
      <c r="C377" s="139"/>
      <c r="G377" s="105"/>
    </row>
    <row r="378" spans="1:7" outlineLevel="1" x14ac:dyDescent="0.35">
      <c r="A378" s="105" t="s">
        <v>901</v>
      </c>
      <c r="B378" s="122" t="s">
        <v>100</v>
      </c>
      <c r="C378" s="139"/>
      <c r="G378" s="105"/>
    </row>
    <row r="379" spans="1:7" outlineLevel="1" x14ac:dyDescent="0.35">
      <c r="A379" s="105" t="s">
        <v>902</v>
      </c>
      <c r="B379" s="122" t="s">
        <v>100</v>
      </c>
      <c r="C379" s="139"/>
      <c r="G379" s="105"/>
    </row>
    <row r="380" spans="1:7" outlineLevel="1" x14ac:dyDescent="0.35">
      <c r="A380" s="105" t="s">
        <v>903</v>
      </c>
      <c r="B380" s="122" t="s">
        <v>100</v>
      </c>
      <c r="C380" s="139"/>
      <c r="G380" s="105"/>
    </row>
    <row r="381" spans="1:7" outlineLevel="1" x14ac:dyDescent="0.35">
      <c r="A381" s="105" t="s">
        <v>904</v>
      </c>
      <c r="B381" s="122" t="s">
        <v>100</v>
      </c>
      <c r="C381" s="139"/>
      <c r="G381" s="105"/>
    </row>
    <row r="382" spans="1:7" outlineLevel="1" x14ac:dyDescent="0.35">
      <c r="A382" s="105" t="s">
        <v>905</v>
      </c>
      <c r="B382" s="122" t="s">
        <v>100</v>
      </c>
      <c r="C382" s="139"/>
    </row>
    <row r="383" spans="1:7" outlineLevel="1" x14ac:dyDescent="0.35">
      <c r="A383" s="105" t="s">
        <v>906</v>
      </c>
      <c r="B383" s="122" t="s">
        <v>100</v>
      </c>
      <c r="C383" s="139"/>
    </row>
    <row r="384" spans="1:7" outlineLevel="1" x14ac:dyDescent="0.35">
      <c r="A384" s="105" t="s">
        <v>907</v>
      </c>
      <c r="B384" s="122" t="s">
        <v>100</v>
      </c>
      <c r="C384" s="139"/>
    </row>
    <row r="385" spans="1:7" outlineLevel="1" x14ac:dyDescent="0.35">
      <c r="A385" s="105" t="s">
        <v>908</v>
      </c>
      <c r="B385" s="122" t="s">
        <v>100</v>
      </c>
      <c r="C385" s="139"/>
      <c r="D385" s="101"/>
      <c r="E385" s="101"/>
      <c r="F385" s="101"/>
      <c r="G385" s="101"/>
    </row>
    <row r="386" spans="1:7" outlineLevel="1" x14ac:dyDescent="0.35">
      <c r="A386" s="105" t="s">
        <v>909</v>
      </c>
      <c r="B386" s="122" t="s">
        <v>100</v>
      </c>
      <c r="C386" s="139"/>
      <c r="D386" s="101"/>
      <c r="E386" s="101"/>
      <c r="F386" s="101"/>
      <c r="G386" s="101"/>
    </row>
    <row r="387" spans="1:7" outlineLevel="1" x14ac:dyDescent="0.35">
      <c r="A387" s="105" t="s">
        <v>910</v>
      </c>
      <c r="B387" s="122" t="s">
        <v>100</v>
      </c>
      <c r="C387" s="139"/>
      <c r="D387" s="101"/>
      <c r="E387" s="101"/>
      <c r="F387" s="101"/>
      <c r="G387" s="101"/>
    </row>
    <row r="388" spans="1:7" x14ac:dyDescent="0.35">
      <c r="C388" s="139"/>
      <c r="D388" s="101"/>
      <c r="E388" s="101"/>
      <c r="F388" s="101"/>
      <c r="G388" s="101"/>
    </row>
    <row r="389" spans="1:7" x14ac:dyDescent="0.35">
      <c r="C389" s="139"/>
      <c r="D389" s="101"/>
      <c r="E389" s="101"/>
      <c r="F389" s="101"/>
      <c r="G389" s="101"/>
    </row>
    <row r="390" spans="1:7" x14ac:dyDescent="0.35">
      <c r="C390" s="139"/>
      <c r="D390" s="101"/>
      <c r="E390" s="101"/>
      <c r="F390" s="101"/>
      <c r="G390" s="101"/>
    </row>
    <row r="391" spans="1:7" x14ac:dyDescent="0.35">
      <c r="C391" s="139"/>
      <c r="D391" s="101"/>
      <c r="E391" s="101"/>
      <c r="F391" s="101"/>
      <c r="G391" s="101"/>
    </row>
    <row r="392" spans="1:7" x14ac:dyDescent="0.35">
      <c r="C392" s="139"/>
      <c r="D392" s="101"/>
      <c r="E392" s="101"/>
      <c r="F392" s="101"/>
      <c r="G392" s="101"/>
    </row>
    <row r="393" spans="1:7" x14ac:dyDescent="0.3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2"/>
  <sheetViews>
    <sheetView zoomScale="80" zoomScaleNormal="80"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512" t="s">
        <v>1253</v>
      </c>
      <c r="B1" s="512"/>
    </row>
    <row r="2" spans="1:13" ht="31" x14ac:dyDescent="0.35">
      <c r="A2" s="142" t="s">
        <v>1252</v>
      </c>
      <c r="B2" s="142"/>
      <c r="C2" s="24"/>
      <c r="D2" s="24"/>
      <c r="E2" s="24"/>
      <c r="F2" s="149" t="s">
        <v>1298</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176</v>
      </c>
      <c r="D4" s="27"/>
      <c r="E4" s="27"/>
      <c r="F4" s="24"/>
      <c r="G4" s="24"/>
      <c r="H4" s="24"/>
      <c r="I4" s="37" t="s">
        <v>1245</v>
      </c>
      <c r="J4" s="77" t="s">
        <v>949</v>
      </c>
      <c r="L4" s="24"/>
      <c r="M4" s="24"/>
    </row>
    <row r="5" spans="1:13" ht="15" thickBot="1" x14ac:dyDescent="0.4">
      <c r="H5" s="24"/>
      <c r="I5" s="97" t="s">
        <v>951</v>
      </c>
      <c r="J5" s="26" t="s">
        <v>952</v>
      </c>
      <c r="L5" s="24"/>
      <c r="M5" s="24"/>
    </row>
    <row r="6" spans="1:13" ht="18.5" x14ac:dyDescent="0.35">
      <c r="A6" s="30"/>
      <c r="B6" s="31" t="s">
        <v>1154</v>
      </c>
      <c r="C6" s="30"/>
      <c r="E6" s="32"/>
      <c r="F6" s="32"/>
      <c r="G6" s="32"/>
      <c r="H6" s="24"/>
      <c r="I6" s="97" t="s">
        <v>954</v>
      </c>
      <c r="J6" s="26" t="s">
        <v>955</v>
      </c>
      <c r="L6" s="24"/>
      <c r="M6" s="24"/>
    </row>
    <row r="7" spans="1:13" x14ac:dyDescent="0.35">
      <c r="B7" s="34" t="s">
        <v>1251</v>
      </c>
      <c r="H7" s="24"/>
      <c r="I7" s="97" t="s">
        <v>957</v>
      </c>
      <c r="J7" s="26" t="s">
        <v>958</v>
      </c>
      <c r="L7" s="24"/>
      <c r="M7" s="24"/>
    </row>
    <row r="8" spans="1:13" x14ac:dyDescent="0.35">
      <c r="B8" s="34" t="s">
        <v>1167</v>
      </c>
      <c r="H8" s="24"/>
      <c r="I8" s="97" t="s">
        <v>1243</v>
      </c>
      <c r="J8" s="26" t="s">
        <v>1244</v>
      </c>
      <c r="L8" s="24"/>
      <c r="M8" s="24"/>
    </row>
    <row r="9" spans="1:13" ht="15" thickBot="1" x14ac:dyDescent="0.4">
      <c r="B9" s="35" t="s">
        <v>1189</v>
      </c>
      <c r="H9" s="24"/>
      <c r="L9" s="24"/>
      <c r="M9" s="24"/>
    </row>
    <row r="10" spans="1:13" x14ac:dyDescent="0.35">
      <c r="B10" s="36"/>
      <c r="H10" s="24"/>
      <c r="I10" s="98" t="s">
        <v>1247</v>
      </c>
      <c r="L10" s="24"/>
      <c r="M10" s="24"/>
    </row>
    <row r="11" spans="1:13" x14ac:dyDescent="0.35">
      <c r="B11" s="36"/>
      <c r="H11" s="24"/>
      <c r="I11" s="98" t="s">
        <v>1249</v>
      </c>
      <c r="L11" s="24"/>
      <c r="M11" s="24"/>
    </row>
    <row r="12" spans="1:13" ht="37" x14ac:dyDescent="0.35">
      <c r="A12" s="37" t="s">
        <v>32</v>
      </c>
      <c r="B12" s="37" t="s">
        <v>1235</v>
      </c>
      <c r="C12" s="38"/>
      <c r="D12" s="38"/>
      <c r="E12" s="38"/>
      <c r="F12" s="38"/>
      <c r="G12" s="38"/>
      <c r="H12" s="24"/>
      <c r="L12" s="24"/>
      <c r="M12" s="24"/>
    </row>
    <row r="13" spans="1:13" ht="15" customHeight="1" x14ac:dyDescent="0.35">
      <c r="A13" s="45"/>
      <c r="B13" s="46" t="s">
        <v>1166</v>
      </c>
      <c r="C13" s="45" t="s">
        <v>1234</v>
      </c>
      <c r="D13" s="45" t="s">
        <v>1246</v>
      </c>
      <c r="E13" s="47"/>
      <c r="F13" s="48"/>
      <c r="G13" s="48"/>
      <c r="H13" s="24"/>
      <c r="L13" s="24"/>
      <c r="M13" s="24"/>
    </row>
    <row r="14" spans="1:13" x14ac:dyDescent="0.35">
      <c r="A14" s="26" t="s">
        <v>1155</v>
      </c>
      <c r="B14" s="43" t="s">
        <v>1144</v>
      </c>
      <c r="C14" s="105" t="s">
        <v>955</v>
      </c>
      <c r="D14" s="105" t="s">
        <v>955</v>
      </c>
      <c r="E14" s="32"/>
      <c r="F14" s="32"/>
      <c r="G14" s="32"/>
      <c r="H14" s="24"/>
      <c r="L14" s="24"/>
      <c r="M14" s="24"/>
    </row>
    <row r="15" spans="1:13" x14ac:dyDescent="0.35">
      <c r="A15" s="26" t="s">
        <v>1156</v>
      </c>
      <c r="B15" s="43" t="s">
        <v>431</v>
      </c>
      <c r="C15" s="105" t="s">
        <v>1761</v>
      </c>
      <c r="D15" s="105" t="s">
        <v>1762</v>
      </c>
      <c r="E15" s="32"/>
      <c r="F15" s="32"/>
      <c r="G15" s="32"/>
      <c r="H15" s="24"/>
      <c r="L15" s="24"/>
      <c r="M15" s="24"/>
    </row>
    <row r="16" spans="1:13" x14ac:dyDescent="0.35">
      <c r="A16" s="26" t="s">
        <v>1157</v>
      </c>
      <c r="B16" s="43" t="s">
        <v>1145</v>
      </c>
      <c r="C16" s="105" t="s">
        <v>955</v>
      </c>
      <c r="D16" s="105" t="s">
        <v>955</v>
      </c>
      <c r="E16" s="32"/>
      <c r="F16" s="32"/>
      <c r="G16" s="32"/>
      <c r="H16" s="24"/>
      <c r="L16" s="24"/>
      <c r="M16" s="24"/>
    </row>
    <row r="17" spans="1:13" x14ac:dyDescent="0.35">
      <c r="A17" s="26" t="s">
        <v>1158</v>
      </c>
      <c r="B17" s="43" t="s">
        <v>1146</v>
      </c>
      <c r="C17" s="105" t="s">
        <v>952</v>
      </c>
      <c r="D17" s="105" t="s">
        <v>952</v>
      </c>
      <c r="E17" s="32"/>
      <c r="F17" s="32"/>
      <c r="G17" s="32"/>
      <c r="H17" s="24"/>
      <c r="L17" s="24"/>
      <c r="M17" s="24"/>
    </row>
    <row r="18" spans="1:13" x14ac:dyDescent="0.35">
      <c r="A18" s="26" t="s">
        <v>1159</v>
      </c>
      <c r="B18" s="43" t="s">
        <v>1147</v>
      </c>
      <c r="C18" s="105" t="s">
        <v>1310</v>
      </c>
      <c r="D18" s="105" t="s">
        <v>1763</v>
      </c>
      <c r="E18" s="32"/>
      <c r="F18" s="32"/>
      <c r="G18" s="32"/>
      <c r="H18" s="24"/>
      <c r="L18" s="24"/>
      <c r="M18" s="24"/>
    </row>
    <row r="19" spans="1:13" x14ac:dyDescent="0.35">
      <c r="A19" s="26" t="s">
        <v>1160</v>
      </c>
      <c r="B19" s="43" t="s">
        <v>1148</v>
      </c>
      <c r="C19" s="105" t="s">
        <v>955</v>
      </c>
      <c r="D19" s="105" t="s">
        <v>955</v>
      </c>
      <c r="E19" s="32"/>
      <c r="F19" s="32"/>
      <c r="G19" s="32"/>
      <c r="H19" s="24"/>
      <c r="L19" s="24"/>
      <c r="M19" s="24"/>
    </row>
    <row r="20" spans="1:13" x14ac:dyDescent="0.35">
      <c r="A20" s="26" t="s">
        <v>1161</v>
      </c>
      <c r="B20" s="43" t="s">
        <v>1149</v>
      </c>
      <c r="C20" s="105" t="s">
        <v>1764</v>
      </c>
      <c r="D20" s="105" t="s">
        <v>1765</v>
      </c>
      <c r="E20" s="32"/>
      <c r="F20" s="32"/>
      <c r="G20" s="32"/>
      <c r="H20" s="24"/>
      <c r="L20" s="24"/>
      <c r="M20" s="24"/>
    </row>
    <row r="21" spans="1:13" x14ac:dyDescent="0.35">
      <c r="A21" s="26" t="s">
        <v>1162</v>
      </c>
      <c r="B21" s="43" t="s">
        <v>1150</v>
      </c>
      <c r="C21" s="105" t="s">
        <v>955</v>
      </c>
      <c r="D21" s="105" t="s">
        <v>955</v>
      </c>
      <c r="E21" s="32"/>
      <c r="F21" s="32"/>
      <c r="G21" s="32"/>
      <c r="H21" s="24"/>
      <c r="L21" s="24"/>
      <c r="M21" s="24"/>
    </row>
    <row r="22" spans="1:13" x14ac:dyDescent="0.35">
      <c r="A22" s="26" t="s">
        <v>1163</v>
      </c>
      <c r="B22" s="43" t="s">
        <v>1151</v>
      </c>
      <c r="C22" s="105" t="s">
        <v>958</v>
      </c>
      <c r="D22" s="105" t="s">
        <v>958</v>
      </c>
      <c r="E22" s="32"/>
      <c r="F22" s="32"/>
      <c r="G22" s="32"/>
      <c r="H22" s="24"/>
      <c r="L22" s="24"/>
      <c r="M22" s="24"/>
    </row>
    <row r="23" spans="1:13" x14ac:dyDescent="0.35">
      <c r="A23" s="26" t="s">
        <v>1164</v>
      </c>
      <c r="B23" s="43" t="s">
        <v>1230</v>
      </c>
      <c r="C23" s="105" t="s">
        <v>955</v>
      </c>
      <c r="D23" s="105" t="s">
        <v>955</v>
      </c>
      <c r="E23" s="32"/>
      <c r="F23" s="32"/>
      <c r="G23" s="32"/>
      <c r="H23" s="24"/>
      <c r="L23" s="24"/>
      <c r="M23" s="24"/>
    </row>
    <row r="24" spans="1:13" x14ac:dyDescent="0.35">
      <c r="A24" s="26" t="s">
        <v>1232</v>
      </c>
      <c r="B24" s="43" t="s">
        <v>1231</v>
      </c>
      <c r="C24" s="105" t="s">
        <v>1310</v>
      </c>
      <c r="D24" s="105" t="s">
        <v>1763</v>
      </c>
      <c r="E24" s="32"/>
      <c r="F24" s="32"/>
      <c r="G24" s="32"/>
      <c r="H24" s="24"/>
      <c r="L24" s="24"/>
      <c r="M24" s="24"/>
    </row>
    <row r="25" spans="1:13" outlineLevel="1" x14ac:dyDescent="0.35">
      <c r="A25" s="26" t="s">
        <v>1165</v>
      </c>
      <c r="B25" s="41"/>
      <c r="E25" s="32"/>
      <c r="F25" s="32"/>
      <c r="G25" s="32"/>
      <c r="H25" s="24"/>
      <c r="L25" s="24"/>
      <c r="M25" s="24"/>
    </row>
    <row r="26" spans="1:13" outlineLevel="1" x14ac:dyDescent="0.35">
      <c r="A26" s="26" t="s">
        <v>1168</v>
      </c>
      <c r="B26" s="41"/>
      <c r="E26" s="32"/>
      <c r="F26" s="32"/>
      <c r="G26" s="32"/>
      <c r="H26" s="24"/>
      <c r="L26" s="24"/>
      <c r="M26" s="24"/>
    </row>
    <row r="27" spans="1:13" outlineLevel="1" x14ac:dyDescent="0.35">
      <c r="A27" s="26" t="s">
        <v>1169</v>
      </c>
      <c r="B27" s="41"/>
      <c r="E27" s="32"/>
      <c r="F27" s="32"/>
      <c r="G27" s="32"/>
      <c r="H27" s="24"/>
      <c r="L27" s="24"/>
      <c r="M27" s="24"/>
    </row>
    <row r="28" spans="1:13" outlineLevel="1" x14ac:dyDescent="0.35">
      <c r="A28" s="26" t="s">
        <v>1170</v>
      </c>
      <c r="B28" s="41"/>
      <c r="E28" s="32"/>
      <c r="F28" s="32"/>
      <c r="G28" s="32"/>
      <c r="H28" s="24"/>
      <c r="L28" s="24"/>
      <c r="M28" s="24"/>
    </row>
    <row r="29" spans="1:13" outlineLevel="1" x14ac:dyDescent="0.35">
      <c r="A29" s="26" t="s">
        <v>1171</v>
      </c>
      <c r="B29" s="41"/>
      <c r="E29" s="32"/>
      <c r="F29" s="32"/>
      <c r="G29" s="32"/>
      <c r="H29" s="24"/>
      <c r="L29" s="24"/>
      <c r="M29" s="24"/>
    </row>
    <row r="30" spans="1:13" outlineLevel="1" x14ac:dyDescent="0.35">
      <c r="A30" s="26" t="s">
        <v>1172</v>
      </c>
      <c r="B30" s="41"/>
      <c r="E30" s="32"/>
      <c r="F30" s="32"/>
      <c r="G30" s="32"/>
      <c r="H30" s="24"/>
      <c r="L30" s="24"/>
      <c r="M30" s="24"/>
    </row>
    <row r="31" spans="1:13" outlineLevel="1" x14ac:dyDescent="0.35">
      <c r="A31" s="26" t="s">
        <v>1173</v>
      </c>
      <c r="B31" s="41"/>
      <c r="E31" s="32"/>
      <c r="F31" s="32"/>
      <c r="G31" s="32"/>
      <c r="H31" s="24"/>
      <c r="L31" s="24"/>
      <c r="M31" s="24"/>
    </row>
    <row r="32" spans="1:13" outlineLevel="1" x14ac:dyDescent="0.35">
      <c r="A32" s="26" t="s">
        <v>1174</v>
      </c>
      <c r="B32" s="41"/>
      <c r="E32" s="32"/>
      <c r="F32" s="32"/>
      <c r="G32" s="32"/>
      <c r="H32" s="24"/>
      <c r="L32" s="24"/>
      <c r="M32" s="24"/>
    </row>
    <row r="33" spans="1:13" ht="18.5" x14ac:dyDescent="0.35">
      <c r="A33" s="38"/>
      <c r="B33" s="37" t="s">
        <v>1167</v>
      </c>
      <c r="C33" s="38"/>
      <c r="D33" s="38"/>
      <c r="E33" s="38"/>
      <c r="F33" s="38"/>
      <c r="G33" s="38"/>
      <c r="H33" s="24"/>
      <c r="L33" s="24"/>
      <c r="M33" s="24"/>
    </row>
    <row r="34" spans="1:13" ht="15" customHeight="1" x14ac:dyDescent="0.35">
      <c r="A34" s="45"/>
      <c r="B34" s="46" t="s">
        <v>1152</v>
      </c>
      <c r="C34" s="45" t="s">
        <v>1242</v>
      </c>
      <c r="D34" s="45" t="s">
        <v>1246</v>
      </c>
      <c r="E34" s="45" t="s">
        <v>1153</v>
      </c>
      <c r="F34" s="48"/>
      <c r="G34" s="48"/>
      <c r="H34" s="24"/>
      <c r="L34" s="24"/>
      <c r="M34" s="24"/>
    </row>
    <row r="35" spans="1:13" x14ac:dyDescent="0.35">
      <c r="A35" s="26" t="s">
        <v>1190</v>
      </c>
      <c r="B35" s="94" t="s">
        <v>955</v>
      </c>
      <c r="C35" s="439" t="s">
        <v>955</v>
      </c>
      <c r="D35" s="439" t="s">
        <v>955</v>
      </c>
      <c r="E35" s="439" t="s">
        <v>955</v>
      </c>
      <c r="F35" s="95"/>
      <c r="G35" s="95"/>
      <c r="H35" s="24"/>
      <c r="L35" s="24"/>
      <c r="M35" s="24"/>
    </row>
    <row r="36" spans="1:13" x14ac:dyDescent="0.35">
      <c r="A36" s="26" t="s">
        <v>1191</v>
      </c>
      <c r="B36" s="43"/>
      <c r="H36" s="24"/>
      <c r="L36" s="24"/>
      <c r="M36" s="24"/>
    </row>
    <row r="37" spans="1:13" x14ac:dyDescent="0.35">
      <c r="A37" s="26" t="s">
        <v>1192</v>
      </c>
      <c r="B37" s="43"/>
      <c r="H37" s="24"/>
      <c r="L37" s="24"/>
      <c r="M37" s="24"/>
    </row>
    <row r="38" spans="1:13" x14ac:dyDescent="0.35">
      <c r="A38" s="26" t="s">
        <v>1193</v>
      </c>
      <c r="B38" s="43"/>
      <c r="H38" s="24"/>
      <c r="L38" s="24"/>
      <c r="M38" s="24"/>
    </row>
    <row r="39" spans="1:13" x14ac:dyDescent="0.35">
      <c r="A39" s="26" t="s">
        <v>1194</v>
      </c>
      <c r="B39" s="43"/>
      <c r="H39" s="24"/>
      <c r="L39" s="24"/>
      <c r="M39" s="24"/>
    </row>
    <row r="40" spans="1:13" x14ac:dyDescent="0.35">
      <c r="A40" s="26" t="s">
        <v>1195</v>
      </c>
      <c r="B40" s="43"/>
      <c r="H40" s="24"/>
      <c r="L40" s="24"/>
      <c r="M40" s="24"/>
    </row>
    <row r="41" spans="1:13" x14ac:dyDescent="0.35">
      <c r="A41" s="26" t="s">
        <v>1196</v>
      </c>
      <c r="B41" s="43"/>
      <c r="H41" s="24"/>
      <c r="L41" s="24"/>
      <c r="M41" s="24"/>
    </row>
    <row r="42" spans="1:13" x14ac:dyDescent="0.35">
      <c r="A42" s="26" t="s">
        <v>1197</v>
      </c>
      <c r="B42" s="43"/>
      <c r="H42" s="24"/>
      <c r="L42" s="24"/>
      <c r="M42" s="24"/>
    </row>
    <row r="43" spans="1:13" x14ac:dyDescent="0.35">
      <c r="A43" s="26" t="s">
        <v>1198</v>
      </c>
      <c r="B43" s="43"/>
      <c r="H43" s="24"/>
      <c r="L43" s="24"/>
      <c r="M43" s="24"/>
    </row>
    <row r="44" spans="1:13" x14ac:dyDescent="0.35">
      <c r="A44" s="26" t="s">
        <v>1199</v>
      </c>
      <c r="B44" s="43"/>
      <c r="H44" s="24"/>
      <c r="L44" s="24"/>
      <c r="M44" s="24"/>
    </row>
    <row r="45" spans="1:13" x14ac:dyDescent="0.35">
      <c r="A45" s="26" t="s">
        <v>1200</v>
      </c>
      <c r="B45" s="43"/>
      <c r="H45" s="24"/>
      <c r="L45" s="24"/>
      <c r="M45" s="24"/>
    </row>
    <row r="46" spans="1:13" x14ac:dyDescent="0.35">
      <c r="A46" s="26" t="s">
        <v>1201</v>
      </c>
      <c r="B46" s="43"/>
      <c r="H46" s="24"/>
      <c r="L46" s="24"/>
      <c r="M46" s="24"/>
    </row>
    <row r="47" spans="1:13" x14ac:dyDescent="0.35">
      <c r="A47" s="26" t="s">
        <v>1202</v>
      </c>
      <c r="B47" s="43"/>
      <c r="H47" s="24"/>
      <c r="L47" s="24"/>
      <c r="M47" s="24"/>
    </row>
    <row r="48" spans="1:13" x14ac:dyDescent="0.35">
      <c r="A48" s="26" t="s">
        <v>1203</v>
      </c>
      <c r="B48" s="43"/>
      <c r="H48" s="24"/>
      <c r="L48" s="24"/>
      <c r="M48" s="24"/>
    </row>
    <row r="49" spans="1:13" x14ac:dyDescent="0.35">
      <c r="A49" s="26" t="s">
        <v>1204</v>
      </c>
      <c r="B49" s="43"/>
      <c r="H49" s="24"/>
      <c r="L49" s="24"/>
      <c r="M49" s="24"/>
    </row>
    <row r="50" spans="1:13" x14ac:dyDescent="0.35">
      <c r="A50" s="26" t="s">
        <v>1205</v>
      </c>
      <c r="B50" s="43"/>
      <c r="H50" s="24"/>
      <c r="L50" s="24"/>
      <c r="M50" s="24"/>
    </row>
    <row r="51" spans="1:13" x14ac:dyDescent="0.35">
      <c r="A51" s="26" t="s">
        <v>1206</v>
      </c>
      <c r="B51" s="43"/>
      <c r="H51" s="24"/>
      <c r="L51" s="24"/>
      <c r="M51" s="24"/>
    </row>
    <row r="52" spans="1:13" x14ac:dyDescent="0.35">
      <c r="A52" s="26" t="s">
        <v>1207</v>
      </c>
      <c r="B52" s="43"/>
      <c r="H52" s="24"/>
      <c r="L52" s="24"/>
      <c r="M52" s="24"/>
    </row>
    <row r="53" spans="1:13" x14ac:dyDescent="0.35">
      <c r="A53" s="26" t="s">
        <v>1208</v>
      </c>
      <c r="B53" s="43"/>
      <c r="H53" s="24"/>
      <c r="L53" s="24"/>
      <c r="M53" s="24"/>
    </row>
    <row r="54" spans="1:13" x14ac:dyDescent="0.35">
      <c r="A54" s="26" t="s">
        <v>1209</v>
      </c>
      <c r="B54" s="43"/>
      <c r="H54" s="24"/>
      <c r="L54" s="24"/>
      <c r="M54" s="24"/>
    </row>
    <row r="55" spans="1:13" x14ac:dyDescent="0.35">
      <c r="A55" s="26" t="s">
        <v>1210</v>
      </c>
      <c r="B55" s="43"/>
      <c r="H55" s="24"/>
      <c r="L55" s="24"/>
      <c r="M55" s="24"/>
    </row>
    <row r="56" spans="1:13" x14ac:dyDescent="0.35">
      <c r="A56" s="26" t="s">
        <v>1211</v>
      </c>
      <c r="B56" s="43"/>
      <c r="H56" s="24"/>
      <c r="L56" s="24"/>
      <c r="M56" s="24"/>
    </row>
    <row r="57" spans="1:13" x14ac:dyDescent="0.35">
      <c r="A57" s="26" t="s">
        <v>1212</v>
      </c>
      <c r="B57" s="43"/>
      <c r="H57" s="24"/>
      <c r="L57" s="24"/>
      <c r="M57" s="24"/>
    </row>
    <row r="58" spans="1:13" x14ac:dyDescent="0.35">
      <c r="A58" s="26" t="s">
        <v>1213</v>
      </c>
      <c r="B58" s="43"/>
      <c r="H58" s="24"/>
      <c r="L58" s="24"/>
      <c r="M58" s="24"/>
    </row>
    <row r="59" spans="1:13" x14ac:dyDescent="0.35">
      <c r="A59" s="26" t="s">
        <v>1214</v>
      </c>
      <c r="B59" s="43"/>
      <c r="H59" s="24"/>
      <c r="L59" s="24"/>
      <c r="M59" s="24"/>
    </row>
    <row r="60" spans="1:13" outlineLevel="1" x14ac:dyDescent="0.35">
      <c r="A60" s="26" t="s">
        <v>1175</v>
      </c>
      <c r="B60" s="43"/>
      <c r="E60" s="43"/>
      <c r="F60" s="43"/>
      <c r="G60" s="43"/>
      <c r="H60" s="24"/>
      <c r="L60" s="24"/>
      <c r="M60" s="24"/>
    </row>
    <row r="61" spans="1:13" outlineLevel="1" x14ac:dyDescent="0.35">
      <c r="A61" s="26" t="s">
        <v>1176</v>
      </c>
      <c r="B61" s="43"/>
      <c r="E61" s="43"/>
      <c r="F61" s="43"/>
      <c r="G61" s="43"/>
      <c r="H61" s="24"/>
      <c r="L61" s="24"/>
      <c r="M61" s="24"/>
    </row>
    <row r="62" spans="1:13" outlineLevel="1" x14ac:dyDescent="0.35">
      <c r="A62" s="26" t="s">
        <v>1177</v>
      </c>
      <c r="B62" s="43"/>
      <c r="E62" s="43"/>
      <c r="F62" s="43"/>
      <c r="G62" s="43"/>
      <c r="H62" s="24"/>
      <c r="L62" s="24"/>
      <c r="M62" s="24"/>
    </row>
    <row r="63" spans="1:13" outlineLevel="1" x14ac:dyDescent="0.35">
      <c r="A63" s="26" t="s">
        <v>1178</v>
      </c>
      <c r="B63" s="43"/>
      <c r="E63" s="43"/>
      <c r="F63" s="43"/>
      <c r="G63" s="43"/>
      <c r="H63" s="24"/>
      <c r="L63" s="24"/>
      <c r="M63" s="24"/>
    </row>
    <row r="64" spans="1:13" outlineLevel="1" x14ac:dyDescent="0.35">
      <c r="A64" s="26" t="s">
        <v>1179</v>
      </c>
      <c r="B64" s="43"/>
      <c r="E64" s="43"/>
      <c r="F64" s="43"/>
      <c r="G64" s="43"/>
      <c r="H64" s="24"/>
      <c r="L64" s="24"/>
      <c r="M64" s="24"/>
    </row>
    <row r="65" spans="1:14" outlineLevel="1" x14ac:dyDescent="0.35">
      <c r="A65" s="26" t="s">
        <v>1180</v>
      </c>
      <c r="B65" s="43"/>
      <c r="E65" s="43"/>
      <c r="F65" s="43"/>
      <c r="G65" s="43"/>
      <c r="H65" s="24"/>
      <c r="L65" s="24"/>
      <c r="M65" s="24"/>
    </row>
    <row r="66" spans="1:14" outlineLevel="1" x14ac:dyDescent="0.35">
      <c r="A66" s="26" t="s">
        <v>1181</v>
      </c>
      <c r="B66" s="43"/>
      <c r="E66" s="43"/>
      <c r="F66" s="43"/>
      <c r="G66" s="43"/>
      <c r="H66" s="24"/>
      <c r="L66" s="24"/>
      <c r="M66" s="24"/>
    </row>
    <row r="67" spans="1:14" outlineLevel="1" x14ac:dyDescent="0.35">
      <c r="A67" s="26" t="s">
        <v>1182</v>
      </c>
      <c r="B67" s="43"/>
      <c r="E67" s="43"/>
      <c r="F67" s="43"/>
      <c r="G67" s="43"/>
      <c r="H67" s="24"/>
      <c r="L67" s="24"/>
      <c r="M67" s="24"/>
    </row>
    <row r="68" spans="1:14" outlineLevel="1" x14ac:dyDescent="0.35">
      <c r="A68" s="26" t="s">
        <v>1183</v>
      </c>
      <c r="B68" s="43"/>
      <c r="E68" s="43"/>
      <c r="F68" s="43"/>
      <c r="G68" s="43"/>
      <c r="H68" s="24"/>
      <c r="L68" s="24"/>
      <c r="M68" s="24"/>
    </row>
    <row r="69" spans="1:14" outlineLevel="1" x14ac:dyDescent="0.35">
      <c r="A69" s="26" t="s">
        <v>1184</v>
      </c>
      <c r="B69" s="43"/>
      <c r="E69" s="43"/>
      <c r="F69" s="43"/>
      <c r="G69" s="43"/>
      <c r="H69" s="24"/>
      <c r="L69" s="24"/>
      <c r="M69" s="24"/>
    </row>
    <row r="70" spans="1:14" outlineLevel="1" x14ac:dyDescent="0.35">
      <c r="A70" s="26" t="s">
        <v>1185</v>
      </c>
      <c r="B70" s="43"/>
      <c r="E70" s="43"/>
      <c r="F70" s="43"/>
      <c r="G70" s="43"/>
      <c r="H70" s="24"/>
      <c r="L70" s="24"/>
      <c r="M70" s="24"/>
    </row>
    <row r="71" spans="1:14" outlineLevel="1" x14ac:dyDescent="0.35">
      <c r="A71" s="26" t="s">
        <v>1186</v>
      </c>
      <c r="B71" s="43"/>
      <c r="E71" s="43"/>
      <c r="F71" s="43"/>
      <c r="G71" s="43"/>
      <c r="H71" s="24"/>
      <c r="L71" s="24"/>
      <c r="M71" s="24"/>
    </row>
    <row r="72" spans="1:14" outlineLevel="1" x14ac:dyDescent="0.35">
      <c r="A72" s="26" t="s">
        <v>1187</v>
      </c>
      <c r="B72" s="43"/>
      <c r="E72" s="43"/>
      <c r="F72" s="43"/>
      <c r="G72" s="43"/>
      <c r="H72" s="24"/>
      <c r="L72" s="24"/>
      <c r="M72" s="24"/>
    </row>
    <row r="73" spans="1:14" ht="18.5" x14ac:dyDescent="0.35">
      <c r="A73" s="38"/>
      <c r="B73" s="37" t="s">
        <v>1189</v>
      </c>
      <c r="C73" s="38"/>
      <c r="D73" s="38"/>
      <c r="E73" s="38"/>
      <c r="F73" s="38"/>
      <c r="G73" s="38"/>
      <c r="H73" s="24"/>
    </row>
    <row r="74" spans="1:14" ht="15" customHeight="1" x14ac:dyDescent="0.35">
      <c r="A74" s="45"/>
      <c r="B74" s="46" t="s">
        <v>911</v>
      </c>
      <c r="C74" s="45" t="s">
        <v>1250</v>
      </c>
      <c r="D74" s="45"/>
      <c r="E74" s="48"/>
      <c r="F74" s="48"/>
      <c r="G74" s="48"/>
      <c r="H74" s="55"/>
      <c r="I74" s="55"/>
      <c r="J74" s="55"/>
      <c r="K74" s="55"/>
      <c r="L74" s="55"/>
      <c r="M74" s="55"/>
      <c r="N74" s="55"/>
    </row>
    <row r="75" spans="1:14" x14ac:dyDescent="0.35">
      <c r="A75" s="26" t="s">
        <v>1215</v>
      </c>
      <c r="B75" s="26" t="s">
        <v>1233</v>
      </c>
      <c r="C75" s="94">
        <v>30</v>
      </c>
      <c r="H75" s="24"/>
    </row>
    <row r="76" spans="1:14" x14ac:dyDescent="0.35">
      <c r="A76" s="26" t="s">
        <v>1216</v>
      </c>
      <c r="B76" s="26" t="s">
        <v>1248</v>
      </c>
      <c r="C76" s="26">
        <v>266</v>
      </c>
      <c r="H76" s="24"/>
    </row>
    <row r="77" spans="1:14" outlineLevel="1" x14ac:dyDescent="0.35">
      <c r="A77" s="26" t="s">
        <v>1217</v>
      </c>
      <c r="H77" s="24"/>
    </row>
    <row r="78" spans="1:14" outlineLevel="1" x14ac:dyDescent="0.35">
      <c r="A78" s="26" t="s">
        <v>1218</v>
      </c>
      <c r="H78" s="24"/>
    </row>
    <row r="79" spans="1:14" outlineLevel="1" x14ac:dyDescent="0.35">
      <c r="A79" s="26" t="s">
        <v>1219</v>
      </c>
      <c r="H79" s="24"/>
    </row>
    <row r="80" spans="1:14" outlineLevel="1" x14ac:dyDescent="0.35">
      <c r="A80" s="26" t="s">
        <v>1220</v>
      </c>
      <c r="H80" s="24"/>
    </row>
    <row r="81" spans="1:8" x14ac:dyDescent="0.35">
      <c r="A81" s="45"/>
      <c r="B81" s="46" t="s">
        <v>1221</v>
      </c>
      <c r="C81" s="45" t="s">
        <v>512</v>
      </c>
      <c r="D81" s="45" t="s">
        <v>513</v>
      </c>
      <c r="E81" s="48" t="s">
        <v>912</v>
      </c>
      <c r="F81" s="48" t="s">
        <v>913</v>
      </c>
      <c r="G81" s="48" t="s">
        <v>1241</v>
      </c>
      <c r="H81" s="24"/>
    </row>
    <row r="82" spans="1:8" x14ac:dyDescent="0.35">
      <c r="A82" s="26" t="s">
        <v>1222</v>
      </c>
      <c r="B82" s="26" t="s">
        <v>1300</v>
      </c>
      <c r="C82" s="96">
        <v>1.5E-3</v>
      </c>
      <c r="D82" s="96">
        <v>1.2999999999999999E-3</v>
      </c>
      <c r="E82" s="96">
        <v>0</v>
      </c>
      <c r="F82" s="96" t="s">
        <v>955</v>
      </c>
      <c r="G82" s="96">
        <v>0.01</v>
      </c>
      <c r="H82" s="24"/>
    </row>
    <row r="83" spans="1:8" x14ac:dyDescent="0.35">
      <c r="A83" s="26" t="s">
        <v>1223</v>
      </c>
      <c r="B83" s="26" t="s">
        <v>1238</v>
      </c>
      <c r="C83" s="26">
        <v>1E-3</v>
      </c>
      <c r="D83" s="26">
        <v>2.9999999999999997E-4</v>
      </c>
      <c r="E83" s="440">
        <v>0</v>
      </c>
      <c r="F83" s="440" t="s">
        <v>955</v>
      </c>
      <c r="G83" s="26" t="s">
        <v>34</v>
      </c>
      <c r="H83" s="24"/>
    </row>
    <row r="84" spans="1:8" x14ac:dyDescent="0.35">
      <c r="A84" s="26" t="s">
        <v>1224</v>
      </c>
      <c r="B84" s="26" t="s">
        <v>1236</v>
      </c>
      <c r="C84" s="26">
        <v>5.9999999999999995E-4</v>
      </c>
      <c r="D84" s="26">
        <v>8.0000000000000004E-4</v>
      </c>
      <c r="E84" s="440">
        <v>0</v>
      </c>
      <c r="F84" s="440" t="s">
        <v>955</v>
      </c>
      <c r="G84" s="26" t="s">
        <v>34</v>
      </c>
      <c r="H84" s="24"/>
    </row>
    <row r="85" spans="1:8" x14ac:dyDescent="0.35">
      <c r="A85" s="26" t="s">
        <v>1225</v>
      </c>
      <c r="B85" s="26" t="s">
        <v>1237</v>
      </c>
      <c r="C85" s="26">
        <v>5.0000000000000001E-4</v>
      </c>
      <c r="D85" s="26">
        <v>5.9999999999999995E-4</v>
      </c>
      <c r="E85" s="440">
        <v>0</v>
      </c>
      <c r="F85" s="440" t="s">
        <v>955</v>
      </c>
      <c r="G85" s="26" t="s">
        <v>34</v>
      </c>
      <c r="H85" s="24"/>
    </row>
    <row r="86" spans="1:8" x14ac:dyDescent="0.35">
      <c r="A86" s="26" t="s">
        <v>1240</v>
      </c>
      <c r="B86" s="26" t="s">
        <v>1239</v>
      </c>
      <c r="C86" s="26">
        <v>1E-4</v>
      </c>
      <c r="D86" s="26">
        <v>1E-4</v>
      </c>
      <c r="E86" s="440">
        <v>0</v>
      </c>
      <c r="F86" s="440" t="s">
        <v>955</v>
      </c>
      <c r="G86" s="26" t="s">
        <v>34</v>
      </c>
      <c r="H86" s="24"/>
    </row>
    <row r="87" spans="1:8" outlineLevel="1" x14ac:dyDescent="0.35">
      <c r="A87" s="26" t="s">
        <v>1226</v>
      </c>
      <c r="H87" s="24"/>
    </row>
    <row r="88" spans="1:8" outlineLevel="1" x14ac:dyDescent="0.35">
      <c r="A88" s="26" t="s">
        <v>1227</v>
      </c>
      <c r="H88" s="24"/>
    </row>
    <row r="89" spans="1:8" outlineLevel="1" x14ac:dyDescent="0.35">
      <c r="A89" s="26" t="s">
        <v>1228</v>
      </c>
      <c r="H89" s="24"/>
    </row>
    <row r="90" spans="1:8" outlineLevel="1" x14ac:dyDescent="0.35">
      <c r="A90" s="26" t="s">
        <v>1229</v>
      </c>
      <c r="H90" s="24"/>
    </row>
    <row r="91" spans="1:8"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515"/>
  <sheetViews>
    <sheetView tabSelected="1" zoomScale="80" zoomScaleNormal="80" workbookViewId="0">
      <selection activeCell="C37" sqref="C37"/>
    </sheetView>
  </sheetViews>
  <sheetFormatPr defaultRowHeight="14.5" x14ac:dyDescent="0.35"/>
  <cols>
    <col min="1" max="1" width="13.26953125" customWidth="1"/>
    <col min="2" max="2" width="59" customWidth="1"/>
    <col min="3" max="7" width="36.7265625" customWidth="1"/>
  </cols>
  <sheetData>
    <row r="1" spans="1:9" ht="45" customHeight="1" x14ac:dyDescent="0.35">
      <c r="A1" s="512" t="s">
        <v>1253</v>
      </c>
      <c r="B1" s="512"/>
    </row>
    <row r="2" spans="1:9" ht="31" x14ac:dyDescent="0.35">
      <c r="A2" s="450" t="s">
        <v>1771</v>
      </c>
      <c r="B2" s="450"/>
      <c r="C2" s="451"/>
      <c r="D2" s="451"/>
      <c r="E2" s="451"/>
      <c r="F2" s="452" t="s">
        <v>1298</v>
      </c>
      <c r="G2" s="453"/>
    </row>
    <row r="3" spans="1:9" x14ac:dyDescent="0.35">
      <c r="A3" s="451"/>
      <c r="B3" s="454"/>
      <c r="C3" s="454"/>
      <c r="D3" s="451"/>
      <c r="E3" s="451"/>
      <c r="F3" s="451"/>
      <c r="G3" s="451"/>
    </row>
    <row r="4" spans="1:9" ht="15.75" customHeight="1" thickBot="1" x14ac:dyDescent="0.4">
      <c r="A4" s="451"/>
      <c r="B4" s="454"/>
      <c r="C4" s="455"/>
      <c r="D4" s="451"/>
      <c r="E4" s="451"/>
      <c r="F4" s="451"/>
      <c r="G4" s="451"/>
    </row>
    <row r="5" spans="1:9" ht="60.75" customHeight="1" thickBot="1" x14ac:dyDescent="0.4">
      <c r="A5" s="456"/>
      <c r="B5" s="457" t="s">
        <v>23</v>
      </c>
      <c r="C5" s="458" t="s">
        <v>1772</v>
      </c>
      <c r="D5" s="456"/>
      <c r="E5" s="518" t="s">
        <v>1773</v>
      </c>
      <c r="F5" s="519"/>
      <c r="G5" s="459" t="s">
        <v>1774</v>
      </c>
      <c r="H5" s="460"/>
    </row>
    <row r="6" spans="1:9" x14ac:dyDescent="0.35">
      <c r="A6" s="461"/>
      <c r="B6" s="461"/>
      <c r="C6" s="461"/>
      <c r="D6" s="461"/>
      <c r="F6" s="462"/>
      <c r="G6" s="462"/>
    </row>
    <row r="7" spans="1:9" ht="18.75" customHeight="1" x14ac:dyDescent="0.35">
      <c r="A7" s="463"/>
      <c r="B7" s="520" t="s">
        <v>1775</v>
      </c>
      <c r="C7" s="521"/>
      <c r="D7" s="464"/>
      <c r="E7" s="520" t="s">
        <v>1776</v>
      </c>
      <c r="F7" s="522"/>
      <c r="G7" s="522"/>
      <c r="H7" s="521"/>
    </row>
    <row r="8" spans="1:9" ht="18.75" customHeight="1" x14ac:dyDescent="0.35">
      <c r="A8" s="461"/>
      <c r="B8" s="523" t="s">
        <v>1777</v>
      </c>
      <c r="C8" s="524"/>
      <c r="D8" s="464"/>
      <c r="E8" s="525" t="s">
        <v>34</v>
      </c>
      <c r="F8" s="526"/>
      <c r="G8" s="526"/>
      <c r="H8" s="527"/>
    </row>
    <row r="9" spans="1:9" ht="18.75" customHeight="1" x14ac:dyDescent="0.35">
      <c r="A9" s="461"/>
      <c r="B9" s="523" t="s">
        <v>1778</v>
      </c>
      <c r="C9" s="524"/>
      <c r="D9" s="465"/>
      <c r="E9" s="525"/>
      <c r="F9" s="526"/>
      <c r="G9" s="526"/>
      <c r="H9" s="527"/>
      <c r="I9" s="460"/>
    </row>
    <row r="10" spans="1:9" x14ac:dyDescent="0.35">
      <c r="A10" s="466"/>
      <c r="B10" s="528"/>
      <c r="C10" s="528"/>
      <c r="D10" s="464"/>
      <c r="E10" s="525"/>
      <c r="F10" s="526"/>
      <c r="G10" s="526"/>
      <c r="H10" s="527"/>
      <c r="I10" s="460"/>
    </row>
    <row r="11" spans="1:9" ht="15" thickBot="1" x14ac:dyDescent="0.4">
      <c r="A11" s="466"/>
      <c r="B11" s="529"/>
      <c r="C11" s="530"/>
      <c r="D11" s="465"/>
      <c r="E11" s="525"/>
      <c r="F11" s="526"/>
      <c r="G11" s="526"/>
      <c r="H11" s="527"/>
      <c r="I11" s="460"/>
    </row>
    <row r="12" spans="1:9" x14ac:dyDescent="0.35">
      <c r="A12" s="461"/>
      <c r="B12" s="467"/>
      <c r="C12" s="461"/>
      <c r="D12" s="461"/>
      <c r="E12" s="525"/>
      <c r="F12" s="526"/>
      <c r="G12" s="526"/>
      <c r="H12" s="527"/>
      <c r="I12" s="460"/>
    </row>
    <row r="13" spans="1:9" ht="15.75" customHeight="1" thickBot="1" x14ac:dyDescent="0.4">
      <c r="A13" s="461"/>
      <c r="B13" s="467"/>
      <c r="C13" s="461"/>
      <c r="D13" s="461"/>
      <c r="E13" s="513" t="s">
        <v>1779</v>
      </c>
      <c r="F13" s="514"/>
      <c r="G13" s="515" t="s">
        <v>1780</v>
      </c>
      <c r="H13" s="516"/>
      <c r="I13" s="460"/>
    </row>
    <row r="14" spans="1:9" x14ac:dyDescent="0.35">
      <c r="A14" s="461"/>
      <c r="B14" s="467"/>
      <c r="C14" s="461"/>
      <c r="D14" s="461"/>
      <c r="E14" s="468"/>
      <c r="F14" s="468"/>
      <c r="G14" s="461"/>
      <c r="H14" s="469"/>
    </row>
    <row r="15" spans="1:9" ht="18.75" customHeight="1" x14ac:dyDescent="0.35">
      <c r="A15" s="470"/>
      <c r="B15" s="517" t="s">
        <v>1781</v>
      </c>
      <c r="C15" s="517"/>
      <c r="D15" s="517"/>
      <c r="E15" s="470"/>
      <c r="F15" s="470"/>
      <c r="G15" s="470"/>
      <c r="H15" s="470"/>
    </row>
    <row r="16" spans="1:9" x14ac:dyDescent="0.35">
      <c r="A16" s="471"/>
      <c r="B16" s="471" t="s">
        <v>1782</v>
      </c>
      <c r="C16" s="471" t="s">
        <v>64</v>
      </c>
      <c r="D16" s="471" t="s">
        <v>1783</v>
      </c>
      <c r="E16" s="471"/>
      <c r="F16" s="471" t="s">
        <v>1784</v>
      </c>
      <c r="G16" s="471" t="s">
        <v>1785</v>
      </c>
      <c r="H16" s="471"/>
    </row>
    <row r="17" spans="1:8" x14ac:dyDescent="0.35">
      <c r="A17" s="461" t="s">
        <v>1786</v>
      </c>
      <c r="B17" s="472" t="s">
        <v>1787</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35">
      <c r="A18" s="472" t="s">
        <v>1788</v>
      </c>
      <c r="B18" s="475"/>
      <c r="C18" s="472"/>
      <c r="D18" s="472"/>
      <c r="F18" s="472"/>
      <c r="G18" s="472"/>
    </row>
    <row r="19" spans="1:8" x14ac:dyDescent="0.35">
      <c r="A19" s="472" t="s">
        <v>1789</v>
      </c>
      <c r="B19" s="472"/>
      <c r="C19" s="472"/>
      <c r="D19" s="472"/>
      <c r="F19" s="472"/>
      <c r="G19" s="472"/>
    </row>
    <row r="20" spans="1:8" ht="18.75" customHeight="1" x14ac:dyDescent="0.35">
      <c r="A20" s="470"/>
      <c r="B20" s="517" t="s">
        <v>1778</v>
      </c>
      <c r="C20" s="517"/>
      <c r="D20" s="517"/>
      <c r="E20" s="470"/>
      <c r="F20" s="470"/>
      <c r="G20" s="470"/>
      <c r="H20" s="470"/>
    </row>
    <row r="21" spans="1:8" x14ac:dyDescent="0.35">
      <c r="A21" s="471"/>
      <c r="B21" s="471" t="s">
        <v>1790</v>
      </c>
      <c r="C21" s="471" t="s">
        <v>1791</v>
      </c>
      <c r="D21" s="471" t="s">
        <v>1792</v>
      </c>
      <c r="E21" s="471" t="s">
        <v>1793</v>
      </c>
      <c r="F21" s="471" t="s">
        <v>1794</v>
      </c>
      <c r="G21" s="471" t="s">
        <v>1795</v>
      </c>
      <c r="H21" s="471" t="s">
        <v>1796</v>
      </c>
    </row>
    <row r="22" spans="1:8" ht="15" customHeight="1" x14ac:dyDescent="0.35">
      <c r="A22" s="476"/>
      <c r="B22" s="477" t="s">
        <v>1797</v>
      </c>
      <c r="C22" s="477"/>
      <c r="D22" s="476"/>
      <c r="E22" s="476"/>
      <c r="F22" s="476"/>
      <c r="G22" s="476"/>
      <c r="H22" s="476"/>
    </row>
    <row r="23" spans="1:8" x14ac:dyDescent="0.35">
      <c r="A23" s="461" t="s">
        <v>1798</v>
      </c>
      <c r="B23" s="461" t="s">
        <v>1799</v>
      </c>
      <c r="C23" s="478" t="s">
        <v>34</v>
      </c>
      <c r="D23" s="478" t="s">
        <v>34</v>
      </c>
      <c r="E23" s="478" t="s">
        <v>34</v>
      </c>
      <c r="F23" s="478" t="s">
        <v>34</v>
      </c>
      <c r="G23" s="478" t="s">
        <v>34</v>
      </c>
      <c r="H23" s="479">
        <f>SUM(C23:G23)</f>
        <v>0</v>
      </c>
    </row>
    <row r="24" spans="1:8" x14ac:dyDescent="0.35">
      <c r="A24" s="461" t="s">
        <v>1800</v>
      </c>
      <c r="B24" s="461" t="s">
        <v>1801</v>
      </c>
      <c r="C24" s="478" t="s">
        <v>34</v>
      </c>
      <c r="D24" s="478" t="s">
        <v>34</v>
      </c>
      <c r="E24" s="478" t="s">
        <v>34</v>
      </c>
      <c r="F24" s="478" t="s">
        <v>34</v>
      </c>
      <c r="G24" s="478" t="s">
        <v>34</v>
      </c>
      <c r="H24" s="479">
        <f t="shared" ref="H24:H25" si="0">SUM(C24:G24)</f>
        <v>0</v>
      </c>
    </row>
    <row r="25" spans="1:8" x14ac:dyDescent="0.35">
      <c r="A25" s="461" t="s">
        <v>1802</v>
      </c>
      <c r="B25" s="461" t="s">
        <v>1803</v>
      </c>
      <c r="C25" s="478" t="s">
        <v>34</v>
      </c>
      <c r="D25" s="478" t="s">
        <v>34</v>
      </c>
      <c r="E25" s="478" t="s">
        <v>34</v>
      </c>
      <c r="F25" s="478" t="s">
        <v>34</v>
      </c>
      <c r="G25" s="478" t="s">
        <v>34</v>
      </c>
      <c r="H25" s="479">
        <f t="shared" si="0"/>
        <v>0</v>
      </c>
    </row>
    <row r="26" spans="1:8" x14ac:dyDescent="0.35">
      <c r="A26" s="461" t="s">
        <v>1804</v>
      </c>
      <c r="B26" s="461" t="s">
        <v>1805</v>
      </c>
      <c r="C26" s="480">
        <f>SUM(C23:C25)</f>
        <v>0</v>
      </c>
      <c r="D26" s="480">
        <f>SUM(D23:D25)</f>
        <v>0</v>
      </c>
      <c r="E26" s="480">
        <f t="shared" ref="E26:H26" si="1">SUM(E23:E25)</f>
        <v>0</v>
      </c>
      <c r="F26" s="480">
        <f t="shared" si="1"/>
        <v>0</v>
      </c>
      <c r="G26" s="480">
        <f t="shared" si="1"/>
        <v>0</v>
      </c>
      <c r="H26" s="480">
        <f t="shared" si="1"/>
        <v>0</v>
      </c>
    </row>
    <row r="27" spans="1:8" x14ac:dyDescent="0.35">
      <c r="A27" s="461" t="s">
        <v>1806</v>
      </c>
      <c r="B27" s="481" t="s">
        <v>1807</v>
      </c>
      <c r="C27" s="478"/>
      <c r="D27" s="478"/>
      <c r="E27" s="478"/>
      <c r="F27" s="478"/>
      <c r="G27" s="478"/>
      <c r="H27" s="152">
        <f>IF(SUM(C27:G27)="","",SUM(C27:G27))</f>
        <v>0</v>
      </c>
    </row>
    <row r="28" spans="1:8" x14ac:dyDescent="0.35">
      <c r="A28" s="461" t="s">
        <v>1808</v>
      </c>
      <c r="B28" s="481" t="s">
        <v>1807</v>
      </c>
      <c r="C28" s="478"/>
      <c r="D28" s="478"/>
      <c r="E28" s="478"/>
      <c r="F28" s="478"/>
      <c r="G28" s="478"/>
      <c r="H28" s="479">
        <f t="shared" ref="H28:H30" si="2">IF(SUM(C28:G28)="","",SUM(C28:G28))</f>
        <v>0</v>
      </c>
    </row>
    <row r="29" spans="1:8" x14ac:dyDescent="0.35">
      <c r="A29" s="461" t="s">
        <v>1809</v>
      </c>
      <c r="B29" s="481" t="s">
        <v>1807</v>
      </c>
      <c r="C29" s="478"/>
      <c r="D29" s="478"/>
      <c r="E29" s="478"/>
      <c r="F29" s="478"/>
      <c r="G29" s="478"/>
      <c r="H29" s="479">
        <f t="shared" si="2"/>
        <v>0</v>
      </c>
    </row>
    <row r="30" spans="1:8" x14ac:dyDescent="0.35">
      <c r="A30" s="461" t="s">
        <v>1810</v>
      </c>
      <c r="B30" s="481" t="s">
        <v>1807</v>
      </c>
      <c r="C30" s="478"/>
      <c r="D30" s="478"/>
      <c r="E30" s="478"/>
      <c r="F30" s="478"/>
      <c r="G30" s="478"/>
      <c r="H30" s="479">
        <f t="shared" si="2"/>
        <v>0</v>
      </c>
    </row>
    <row r="31" spans="1:8" x14ac:dyDescent="0.35">
      <c r="A31" s="461"/>
      <c r="B31" s="481"/>
      <c r="C31" s="482"/>
      <c r="D31" s="473"/>
      <c r="E31" s="473"/>
      <c r="F31" s="483"/>
      <c r="G31" s="484"/>
    </row>
    <row r="32" spans="1:8" x14ac:dyDescent="0.35">
      <c r="A32" s="461"/>
      <c r="B32" s="481"/>
      <c r="C32" s="485"/>
      <c r="D32" s="461"/>
      <c r="E32" s="461"/>
      <c r="F32" s="474"/>
      <c r="G32" s="486"/>
    </row>
    <row r="33" spans="1:7" x14ac:dyDescent="0.35">
      <c r="A33" s="461"/>
      <c r="B33" s="481"/>
      <c r="C33" s="485"/>
      <c r="D33" s="461"/>
      <c r="E33" s="461"/>
      <c r="F33" s="474"/>
      <c r="G33" s="486"/>
    </row>
    <row r="34" spans="1:7" x14ac:dyDescent="0.35">
      <c r="A34" s="461"/>
      <c r="B34" s="481"/>
      <c r="C34" s="485"/>
      <c r="D34" s="461"/>
      <c r="E34" s="461"/>
      <c r="F34" s="474"/>
      <c r="G34" s="486"/>
    </row>
    <row r="35" spans="1:7" x14ac:dyDescent="0.35">
      <c r="A35" s="461"/>
      <c r="B35" s="481"/>
      <c r="C35" s="485"/>
      <c r="D35" s="461"/>
      <c r="F35" s="474"/>
      <c r="G35" s="486"/>
    </row>
    <row r="36" spans="1:7" x14ac:dyDescent="0.35">
      <c r="A36" s="461"/>
      <c r="B36" s="461"/>
      <c r="C36" s="487"/>
      <c r="D36" s="487"/>
      <c r="E36" s="487"/>
      <c r="F36" s="487"/>
      <c r="G36" s="472"/>
    </row>
    <row r="37" spans="1:7" x14ac:dyDescent="0.35">
      <c r="A37" s="461"/>
      <c r="B37" s="461"/>
      <c r="C37" s="487"/>
      <c r="D37" s="487"/>
      <c r="E37" s="487"/>
      <c r="F37" s="487"/>
      <c r="G37" s="472"/>
    </row>
    <row r="38" spans="1:7" x14ac:dyDescent="0.35">
      <c r="A38" s="461"/>
      <c r="B38" s="461"/>
      <c r="C38" s="487"/>
      <c r="D38" s="487"/>
      <c r="E38" s="487"/>
      <c r="F38" s="487"/>
      <c r="G38" s="472"/>
    </row>
    <row r="39" spans="1:7" x14ac:dyDescent="0.35">
      <c r="A39" s="461"/>
      <c r="B39" s="461"/>
      <c r="C39" s="487"/>
      <c r="D39" s="487"/>
      <c r="E39" s="487"/>
      <c r="F39" s="487"/>
      <c r="G39" s="472"/>
    </row>
    <row r="40" spans="1:7" x14ac:dyDescent="0.35">
      <c r="A40" s="461"/>
      <c r="B40" s="461"/>
      <c r="C40" s="487"/>
      <c r="D40" s="487"/>
      <c r="E40" s="487"/>
      <c r="F40" s="487"/>
      <c r="G40" s="472"/>
    </row>
    <row r="41" spans="1:7" x14ac:dyDescent="0.35">
      <c r="A41" s="461"/>
      <c r="B41" s="461"/>
      <c r="C41" s="487"/>
      <c r="D41" s="487"/>
      <c r="E41" s="487"/>
      <c r="F41" s="487"/>
      <c r="G41" s="472"/>
    </row>
    <row r="42" spans="1:7" x14ac:dyDescent="0.35">
      <c r="A42" s="461"/>
      <c r="B42" s="461"/>
      <c r="C42" s="487"/>
      <c r="D42" s="487"/>
      <c r="E42" s="487"/>
      <c r="F42" s="487"/>
      <c r="G42" s="472"/>
    </row>
    <row r="43" spans="1:7" x14ac:dyDescent="0.35">
      <c r="A43" s="461"/>
      <c r="B43" s="461"/>
      <c r="C43" s="487"/>
      <c r="D43" s="487"/>
      <c r="E43" s="487"/>
      <c r="F43" s="487"/>
      <c r="G43" s="472"/>
    </row>
    <row r="44" spans="1:7" x14ac:dyDescent="0.35">
      <c r="A44" s="461"/>
      <c r="B44" s="461"/>
      <c r="C44" s="487"/>
      <c r="D44" s="487"/>
      <c r="E44" s="487"/>
      <c r="F44" s="487"/>
      <c r="G44" s="472"/>
    </row>
    <row r="45" spans="1:7" x14ac:dyDescent="0.35">
      <c r="A45" s="461"/>
      <c r="B45" s="461"/>
      <c r="C45" s="487"/>
      <c r="D45" s="487"/>
      <c r="E45" s="487"/>
      <c r="F45" s="487"/>
      <c r="G45" s="472"/>
    </row>
    <row r="46" spans="1:7" x14ac:dyDescent="0.35">
      <c r="A46" s="461"/>
      <c r="B46" s="461"/>
      <c r="C46" s="487"/>
      <c r="D46" s="487"/>
      <c r="E46" s="487"/>
      <c r="F46" s="487"/>
      <c r="G46" s="472"/>
    </row>
    <row r="47" spans="1:7" x14ac:dyDescent="0.35">
      <c r="A47" s="461"/>
      <c r="B47" s="461"/>
      <c r="C47" s="487"/>
      <c r="D47" s="487"/>
      <c r="E47" s="487"/>
      <c r="F47" s="487"/>
      <c r="G47" s="472"/>
    </row>
    <row r="48" spans="1:7" x14ac:dyDescent="0.35">
      <c r="A48" s="461"/>
      <c r="B48" s="461"/>
      <c r="C48" s="487"/>
      <c r="D48" s="487"/>
      <c r="E48" s="487"/>
      <c r="F48" s="487"/>
      <c r="G48" s="472"/>
    </row>
    <row r="49" spans="1:7" x14ac:dyDescent="0.35">
      <c r="A49" s="461"/>
      <c r="B49" s="461"/>
      <c r="C49" s="487"/>
      <c r="D49" s="487"/>
      <c r="E49" s="487"/>
      <c r="F49" s="487"/>
      <c r="G49" s="472"/>
    </row>
    <row r="50" spans="1:7" x14ac:dyDescent="0.35">
      <c r="A50" s="461"/>
      <c r="B50" s="461"/>
      <c r="C50" s="487"/>
      <c r="D50" s="487"/>
      <c r="E50" s="487"/>
      <c r="F50" s="487"/>
      <c r="G50" s="472"/>
    </row>
    <row r="51" spans="1:7" x14ac:dyDescent="0.35">
      <c r="A51" s="461"/>
      <c r="B51" s="461"/>
      <c r="C51" s="487"/>
      <c r="D51" s="487"/>
      <c r="E51" s="487"/>
      <c r="F51" s="487"/>
      <c r="G51" s="472"/>
    </row>
    <row r="52" spans="1:7" x14ac:dyDescent="0.35">
      <c r="A52" s="461"/>
      <c r="B52" s="461"/>
      <c r="C52" s="487"/>
      <c r="D52" s="487"/>
      <c r="E52" s="487"/>
      <c r="F52" s="487"/>
      <c r="G52" s="472"/>
    </row>
    <row r="53" spans="1:7" x14ac:dyDescent="0.35">
      <c r="A53" s="461"/>
      <c r="B53" s="461"/>
      <c r="C53" s="487"/>
      <c r="D53" s="487"/>
      <c r="E53" s="487"/>
      <c r="F53" s="487"/>
      <c r="G53" s="472"/>
    </row>
    <row r="54" spans="1:7" x14ac:dyDescent="0.35">
      <c r="A54" s="461"/>
      <c r="B54" s="461"/>
      <c r="C54" s="487"/>
      <c r="D54" s="487"/>
      <c r="E54" s="487"/>
      <c r="F54" s="487"/>
      <c r="G54" s="472"/>
    </row>
    <row r="55" spans="1:7" x14ac:dyDescent="0.35">
      <c r="A55" s="461"/>
      <c r="B55" s="461"/>
      <c r="C55" s="487"/>
      <c r="D55" s="487"/>
      <c r="E55" s="487"/>
      <c r="F55" s="487"/>
      <c r="G55" s="472"/>
    </row>
    <row r="56" spans="1:7" x14ac:dyDescent="0.35">
      <c r="A56" s="461"/>
      <c r="B56" s="461"/>
      <c r="C56" s="487"/>
      <c r="D56" s="487"/>
      <c r="E56" s="487"/>
      <c r="F56" s="487"/>
      <c r="G56" s="472"/>
    </row>
    <row r="57" spans="1:7" x14ac:dyDescent="0.35">
      <c r="A57" s="461"/>
      <c r="B57" s="461"/>
      <c r="C57" s="487"/>
      <c r="D57" s="487"/>
      <c r="E57" s="487"/>
      <c r="F57" s="487"/>
      <c r="G57" s="472"/>
    </row>
    <row r="58" spans="1:7" x14ac:dyDescent="0.35">
      <c r="A58" s="461"/>
      <c r="B58" s="461"/>
      <c r="C58" s="487"/>
      <c r="D58" s="487"/>
      <c r="E58" s="487"/>
      <c r="F58" s="487"/>
      <c r="G58" s="472"/>
    </row>
    <row r="59" spans="1:7" x14ac:dyDescent="0.35">
      <c r="A59" s="461"/>
      <c r="B59" s="461"/>
      <c r="C59" s="487"/>
      <c r="D59" s="487"/>
      <c r="E59" s="487"/>
      <c r="F59" s="487"/>
      <c r="G59" s="472"/>
    </row>
    <row r="60" spans="1:7" x14ac:dyDescent="0.35">
      <c r="A60" s="461"/>
      <c r="B60" s="461"/>
      <c r="C60" s="487"/>
      <c r="D60" s="487"/>
      <c r="E60" s="487"/>
      <c r="F60" s="487"/>
      <c r="G60" s="472"/>
    </row>
    <row r="61" spans="1:7" x14ac:dyDescent="0.35">
      <c r="A61" s="461"/>
      <c r="B61" s="461"/>
      <c r="C61" s="487"/>
      <c r="D61" s="487"/>
      <c r="E61" s="487"/>
      <c r="F61" s="487"/>
      <c r="G61" s="472"/>
    </row>
    <row r="62" spans="1:7" x14ac:dyDescent="0.35">
      <c r="A62" s="461"/>
      <c r="B62" s="461"/>
      <c r="C62" s="487"/>
      <c r="D62" s="487"/>
      <c r="E62" s="487"/>
      <c r="F62" s="487"/>
      <c r="G62" s="472"/>
    </row>
    <row r="63" spans="1:7" x14ac:dyDescent="0.35">
      <c r="A63" s="461"/>
      <c r="B63" s="488"/>
      <c r="C63" s="489"/>
      <c r="D63" s="489"/>
      <c r="E63" s="487"/>
      <c r="F63" s="489"/>
      <c r="G63" s="472"/>
    </row>
    <row r="64" spans="1:7" x14ac:dyDescent="0.35">
      <c r="A64" s="461"/>
      <c r="B64" s="461"/>
      <c r="C64" s="487"/>
      <c r="D64" s="487"/>
      <c r="E64" s="487"/>
      <c r="F64" s="487"/>
      <c r="G64" s="472"/>
    </row>
    <row r="65" spans="1:7" x14ac:dyDescent="0.35">
      <c r="A65" s="461"/>
      <c r="B65" s="461"/>
      <c r="C65" s="487"/>
      <c r="D65" s="487"/>
      <c r="E65" s="487"/>
      <c r="F65" s="487"/>
      <c r="G65" s="472"/>
    </row>
    <row r="66" spans="1:7" x14ac:dyDescent="0.35">
      <c r="A66" s="461"/>
      <c r="B66" s="461"/>
      <c r="C66" s="487"/>
      <c r="D66" s="487"/>
      <c r="E66" s="487"/>
      <c r="F66" s="487"/>
      <c r="G66" s="472"/>
    </row>
    <row r="67" spans="1:7" x14ac:dyDescent="0.35">
      <c r="A67" s="461"/>
      <c r="B67" s="488"/>
      <c r="C67" s="489"/>
      <c r="D67" s="489"/>
      <c r="E67" s="487"/>
      <c r="F67" s="489"/>
      <c r="G67" s="472"/>
    </row>
    <row r="68" spans="1:7" x14ac:dyDescent="0.35">
      <c r="A68" s="461"/>
      <c r="B68" s="472"/>
      <c r="C68" s="487"/>
      <c r="D68" s="487"/>
      <c r="E68" s="487"/>
      <c r="F68" s="487"/>
      <c r="G68" s="472"/>
    </row>
    <row r="69" spans="1:7" x14ac:dyDescent="0.35">
      <c r="A69" s="461"/>
      <c r="B69" s="461"/>
      <c r="C69" s="487"/>
      <c r="D69" s="487"/>
      <c r="E69" s="487"/>
      <c r="F69" s="487"/>
      <c r="G69" s="472"/>
    </row>
    <row r="70" spans="1:7" x14ac:dyDescent="0.35">
      <c r="A70" s="461"/>
      <c r="B70" s="472"/>
      <c r="C70" s="487"/>
      <c r="D70" s="487"/>
      <c r="E70" s="487"/>
      <c r="F70" s="487"/>
      <c r="G70" s="472"/>
    </row>
    <row r="71" spans="1:7" x14ac:dyDescent="0.35">
      <c r="A71" s="461"/>
      <c r="B71" s="472"/>
      <c r="C71" s="487"/>
      <c r="D71" s="487"/>
      <c r="E71" s="487"/>
      <c r="F71" s="487"/>
      <c r="G71" s="472"/>
    </row>
    <row r="72" spans="1:7" x14ac:dyDescent="0.35">
      <c r="A72" s="461"/>
      <c r="B72" s="472"/>
      <c r="C72" s="487"/>
      <c r="D72" s="487"/>
      <c r="E72" s="487"/>
      <c r="F72" s="487"/>
      <c r="G72" s="472"/>
    </row>
    <row r="73" spans="1:7" x14ac:dyDescent="0.35">
      <c r="A73" s="461"/>
      <c r="B73" s="472"/>
      <c r="C73" s="487"/>
      <c r="D73" s="487"/>
      <c r="E73" s="487"/>
      <c r="F73" s="487"/>
      <c r="G73" s="472"/>
    </row>
    <row r="74" spans="1:7" x14ac:dyDescent="0.35">
      <c r="A74" s="461"/>
      <c r="B74" s="472"/>
      <c r="C74" s="487"/>
      <c r="D74" s="487"/>
      <c r="E74" s="487"/>
      <c r="F74" s="487"/>
      <c r="G74" s="472"/>
    </row>
    <row r="75" spans="1:7" x14ac:dyDescent="0.35">
      <c r="A75" s="461"/>
      <c r="B75" s="472"/>
      <c r="C75" s="487"/>
      <c r="D75" s="487"/>
      <c r="E75" s="487"/>
      <c r="F75" s="487"/>
      <c r="G75" s="472"/>
    </row>
    <row r="76" spans="1:7" x14ac:dyDescent="0.35">
      <c r="A76" s="461"/>
      <c r="B76" s="472"/>
      <c r="C76" s="487"/>
      <c r="D76" s="487"/>
      <c r="E76" s="487"/>
      <c r="F76" s="487"/>
      <c r="G76" s="472"/>
    </row>
    <row r="77" spans="1:7" x14ac:dyDescent="0.35">
      <c r="A77" s="461"/>
      <c r="B77" s="472"/>
      <c r="C77" s="487"/>
      <c r="D77" s="487"/>
      <c r="E77" s="487"/>
      <c r="F77" s="487"/>
      <c r="G77" s="472"/>
    </row>
    <row r="78" spans="1:7" x14ac:dyDescent="0.35">
      <c r="A78" s="461"/>
      <c r="B78" s="472"/>
      <c r="C78" s="487"/>
      <c r="D78" s="487"/>
      <c r="E78" s="487"/>
      <c r="F78" s="487"/>
      <c r="G78" s="472"/>
    </row>
    <row r="79" spans="1:7" x14ac:dyDescent="0.35">
      <c r="A79" s="461"/>
      <c r="B79" s="481"/>
      <c r="C79" s="487"/>
      <c r="D79" s="487"/>
      <c r="E79" s="487"/>
      <c r="F79" s="487"/>
      <c r="G79" s="472"/>
    </row>
    <row r="80" spans="1:7" x14ac:dyDescent="0.35">
      <c r="A80" s="461"/>
      <c r="B80" s="481"/>
      <c r="C80" s="487"/>
      <c r="D80" s="487"/>
      <c r="E80" s="487"/>
      <c r="F80" s="487"/>
      <c r="G80" s="472"/>
    </row>
    <row r="81" spans="1:7" x14ac:dyDescent="0.35">
      <c r="A81" s="461"/>
      <c r="B81" s="481"/>
      <c r="C81" s="487"/>
      <c r="D81" s="487"/>
      <c r="E81" s="487"/>
      <c r="F81" s="487"/>
      <c r="G81" s="472"/>
    </row>
    <row r="82" spans="1:7" x14ac:dyDescent="0.35">
      <c r="A82" s="461"/>
      <c r="B82" s="481"/>
      <c r="C82" s="487"/>
      <c r="D82" s="487"/>
      <c r="E82" s="487"/>
      <c r="F82" s="487"/>
      <c r="G82" s="472"/>
    </row>
    <row r="83" spans="1:7" x14ac:dyDescent="0.35">
      <c r="A83" s="461"/>
      <c r="B83" s="481"/>
      <c r="C83" s="487"/>
      <c r="D83" s="487"/>
      <c r="E83" s="487"/>
      <c r="F83" s="487"/>
      <c r="G83" s="472"/>
    </row>
    <row r="84" spans="1:7" x14ac:dyDescent="0.35">
      <c r="A84" s="461"/>
      <c r="B84" s="481"/>
      <c r="C84" s="487"/>
      <c r="D84" s="487"/>
      <c r="E84" s="487"/>
      <c r="F84" s="487"/>
      <c r="G84" s="472"/>
    </row>
    <row r="85" spans="1:7" x14ac:dyDescent="0.35">
      <c r="A85" s="461"/>
      <c r="B85" s="481"/>
      <c r="C85" s="487"/>
      <c r="D85" s="487"/>
      <c r="E85" s="487"/>
      <c r="F85" s="487"/>
      <c r="G85" s="472"/>
    </row>
    <row r="86" spans="1:7" x14ac:dyDescent="0.35">
      <c r="A86" s="461"/>
      <c r="B86" s="481"/>
      <c r="C86" s="487"/>
      <c r="D86" s="487"/>
      <c r="E86" s="487"/>
      <c r="F86" s="487"/>
      <c r="G86" s="472"/>
    </row>
    <row r="87" spans="1:7" x14ac:dyDescent="0.35">
      <c r="A87" s="461"/>
      <c r="B87" s="481"/>
      <c r="C87" s="487"/>
      <c r="D87" s="487"/>
      <c r="E87" s="487"/>
      <c r="F87" s="487"/>
      <c r="G87" s="472"/>
    </row>
    <row r="88" spans="1:7" x14ac:dyDescent="0.35">
      <c r="A88" s="461"/>
      <c r="B88" s="481"/>
      <c r="C88" s="487"/>
      <c r="D88" s="487"/>
      <c r="E88" s="487"/>
      <c r="F88" s="487"/>
      <c r="G88" s="472"/>
    </row>
    <row r="89" spans="1:7" x14ac:dyDescent="0.35">
      <c r="A89" s="471"/>
      <c r="B89" s="471"/>
      <c r="C89" s="471"/>
      <c r="D89" s="471"/>
      <c r="E89" s="471"/>
      <c r="F89" s="471"/>
      <c r="G89" s="471"/>
    </row>
    <row r="90" spans="1:7" x14ac:dyDescent="0.35">
      <c r="A90" s="461"/>
      <c r="B90" s="472"/>
      <c r="C90" s="487"/>
      <c r="D90" s="487"/>
      <c r="E90" s="487"/>
      <c r="F90" s="487"/>
      <c r="G90" s="472"/>
    </row>
    <row r="91" spans="1:7" x14ac:dyDescent="0.35">
      <c r="A91" s="461"/>
      <c r="B91" s="472"/>
      <c r="C91" s="487"/>
      <c r="D91" s="487"/>
      <c r="E91" s="487"/>
      <c r="F91" s="487"/>
      <c r="G91" s="472"/>
    </row>
    <row r="92" spans="1:7" x14ac:dyDescent="0.35">
      <c r="A92" s="461"/>
      <c r="B92" s="472"/>
      <c r="C92" s="487"/>
      <c r="D92" s="487"/>
      <c r="E92" s="487"/>
      <c r="F92" s="487"/>
      <c r="G92" s="472"/>
    </row>
    <row r="93" spans="1:7" x14ac:dyDescent="0.35">
      <c r="A93" s="461"/>
      <c r="B93" s="472"/>
      <c r="C93" s="487"/>
      <c r="D93" s="487"/>
      <c r="E93" s="487"/>
      <c r="F93" s="487"/>
      <c r="G93" s="472"/>
    </row>
    <row r="94" spans="1:7" x14ac:dyDescent="0.35">
      <c r="A94" s="461"/>
      <c r="B94" s="472"/>
      <c r="C94" s="487"/>
      <c r="D94" s="487"/>
      <c r="E94" s="487"/>
      <c r="F94" s="487"/>
      <c r="G94" s="472"/>
    </row>
    <row r="95" spans="1:7" x14ac:dyDescent="0.35">
      <c r="A95" s="461"/>
      <c r="B95" s="472"/>
      <c r="C95" s="487"/>
      <c r="D95" s="487"/>
      <c r="E95" s="487"/>
      <c r="F95" s="487"/>
      <c r="G95" s="472"/>
    </row>
    <row r="96" spans="1:7" x14ac:dyDescent="0.35">
      <c r="A96" s="461"/>
      <c r="B96" s="472"/>
      <c r="C96" s="487"/>
      <c r="D96" s="487"/>
      <c r="E96" s="487"/>
      <c r="F96" s="487"/>
      <c r="G96" s="472"/>
    </row>
    <row r="97" spans="1:7" x14ac:dyDescent="0.35">
      <c r="A97" s="461"/>
      <c r="B97" s="472"/>
      <c r="C97" s="487"/>
      <c r="D97" s="487"/>
      <c r="E97" s="487"/>
      <c r="F97" s="487"/>
      <c r="G97" s="472"/>
    </row>
    <row r="98" spans="1:7" x14ac:dyDescent="0.35">
      <c r="A98" s="461"/>
      <c r="B98" s="472"/>
      <c r="C98" s="487"/>
      <c r="D98" s="487"/>
      <c r="E98" s="487"/>
      <c r="F98" s="487"/>
      <c r="G98" s="472"/>
    </row>
    <row r="99" spans="1:7" x14ac:dyDescent="0.35">
      <c r="A99" s="461"/>
      <c r="B99" s="472"/>
      <c r="C99" s="487"/>
      <c r="D99" s="487"/>
      <c r="E99" s="487"/>
      <c r="F99" s="487"/>
      <c r="G99" s="472"/>
    </row>
    <row r="100" spans="1:7" x14ac:dyDescent="0.35">
      <c r="A100" s="461"/>
      <c r="B100" s="472"/>
      <c r="C100" s="487"/>
      <c r="D100" s="487"/>
      <c r="E100" s="487"/>
      <c r="F100" s="487"/>
      <c r="G100" s="472"/>
    </row>
    <row r="101" spans="1:7" x14ac:dyDescent="0.35">
      <c r="A101" s="461"/>
      <c r="B101" s="472"/>
      <c r="C101" s="487"/>
      <c r="D101" s="487"/>
      <c r="E101" s="487"/>
      <c r="F101" s="487"/>
      <c r="G101" s="472"/>
    </row>
    <row r="102" spans="1:7" x14ac:dyDescent="0.35">
      <c r="A102" s="461"/>
      <c r="B102" s="472"/>
      <c r="C102" s="487"/>
      <c r="D102" s="487"/>
      <c r="E102" s="487"/>
      <c r="F102" s="487"/>
      <c r="G102" s="472"/>
    </row>
    <row r="103" spans="1:7" x14ac:dyDescent="0.35">
      <c r="A103" s="461"/>
      <c r="B103" s="472"/>
      <c r="C103" s="487"/>
      <c r="D103" s="487"/>
      <c r="E103" s="487"/>
      <c r="F103" s="487"/>
      <c r="G103" s="472"/>
    </row>
    <row r="104" spans="1:7" x14ac:dyDescent="0.35">
      <c r="A104" s="461"/>
      <c r="B104" s="472"/>
      <c r="C104" s="487"/>
      <c r="D104" s="487"/>
      <c r="E104" s="487"/>
      <c r="F104" s="487"/>
      <c r="G104" s="472"/>
    </row>
    <row r="105" spans="1:7" x14ac:dyDescent="0.35">
      <c r="A105" s="461"/>
      <c r="B105" s="472"/>
      <c r="C105" s="487"/>
      <c r="D105" s="487"/>
      <c r="E105" s="487"/>
      <c r="F105" s="487"/>
      <c r="G105" s="472"/>
    </row>
    <row r="106" spans="1:7" x14ac:dyDescent="0.35">
      <c r="A106" s="461"/>
      <c r="B106" s="472"/>
      <c r="C106" s="487"/>
      <c r="D106" s="487"/>
      <c r="E106" s="487"/>
      <c r="F106" s="487"/>
      <c r="G106" s="472"/>
    </row>
    <row r="107" spans="1:7" x14ac:dyDescent="0.35">
      <c r="A107" s="461"/>
      <c r="B107" s="472"/>
      <c r="C107" s="487"/>
      <c r="D107" s="487"/>
      <c r="E107" s="487"/>
      <c r="F107" s="487"/>
      <c r="G107" s="472"/>
    </row>
    <row r="108" spans="1:7" x14ac:dyDescent="0.35">
      <c r="A108" s="461"/>
      <c r="B108" s="472"/>
      <c r="C108" s="487"/>
      <c r="D108" s="487"/>
      <c r="E108" s="487"/>
      <c r="F108" s="487"/>
      <c r="G108" s="472"/>
    </row>
    <row r="109" spans="1:7" x14ac:dyDescent="0.35">
      <c r="A109" s="461"/>
      <c r="B109" s="472"/>
      <c r="C109" s="487"/>
      <c r="D109" s="487"/>
      <c r="E109" s="487"/>
      <c r="F109" s="487"/>
      <c r="G109" s="472"/>
    </row>
    <row r="110" spans="1:7" x14ac:dyDescent="0.35">
      <c r="A110" s="461"/>
      <c r="B110" s="472"/>
      <c r="C110" s="487"/>
      <c r="D110" s="487"/>
      <c r="E110" s="487"/>
      <c r="F110" s="487"/>
      <c r="G110" s="472"/>
    </row>
    <row r="111" spans="1:7" x14ac:dyDescent="0.35">
      <c r="A111" s="461"/>
      <c r="B111" s="472"/>
      <c r="C111" s="487"/>
      <c r="D111" s="487"/>
      <c r="E111" s="487"/>
      <c r="F111" s="487"/>
      <c r="G111" s="472"/>
    </row>
    <row r="112" spans="1:7" x14ac:dyDescent="0.35">
      <c r="A112" s="461"/>
      <c r="B112" s="472"/>
      <c r="C112" s="487"/>
      <c r="D112" s="487"/>
      <c r="E112" s="487"/>
      <c r="F112" s="487"/>
      <c r="G112" s="472"/>
    </row>
    <row r="113" spans="1:7" x14ac:dyDescent="0.35">
      <c r="A113" s="461"/>
      <c r="B113" s="472"/>
      <c r="C113" s="487"/>
      <c r="D113" s="487"/>
      <c r="E113" s="487"/>
      <c r="F113" s="487"/>
      <c r="G113" s="472"/>
    </row>
    <row r="114" spans="1:7" x14ac:dyDescent="0.35">
      <c r="A114" s="461"/>
      <c r="B114" s="472"/>
      <c r="C114" s="487"/>
      <c r="D114" s="487"/>
      <c r="E114" s="487"/>
      <c r="F114" s="487"/>
      <c r="G114" s="472"/>
    </row>
    <row r="115" spans="1:7" x14ac:dyDescent="0.35">
      <c r="A115" s="461"/>
      <c r="B115" s="472"/>
      <c r="C115" s="487"/>
      <c r="D115" s="487"/>
      <c r="E115" s="487"/>
      <c r="F115" s="487"/>
      <c r="G115" s="472"/>
    </row>
    <row r="116" spans="1:7" x14ac:dyDescent="0.35">
      <c r="A116" s="461"/>
      <c r="B116" s="472"/>
      <c r="C116" s="487"/>
      <c r="D116" s="487"/>
      <c r="E116" s="487"/>
      <c r="F116" s="487"/>
      <c r="G116" s="472"/>
    </row>
    <row r="117" spans="1:7" x14ac:dyDescent="0.35">
      <c r="A117" s="461"/>
      <c r="B117" s="472"/>
      <c r="C117" s="487"/>
      <c r="D117" s="487"/>
      <c r="E117" s="487"/>
      <c r="F117" s="487"/>
      <c r="G117" s="472"/>
    </row>
    <row r="118" spans="1:7" x14ac:dyDescent="0.35">
      <c r="A118" s="461"/>
      <c r="B118" s="472"/>
      <c r="C118" s="487"/>
      <c r="D118" s="487"/>
      <c r="E118" s="487"/>
      <c r="F118" s="487"/>
      <c r="G118" s="472"/>
    </row>
    <row r="119" spans="1:7" x14ac:dyDescent="0.35">
      <c r="A119" s="461"/>
      <c r="B119" s="472"/>
      <c r="C119" s="487"/>
      <c r="D119" s="487"/>
      <c r="E119" s="487"/>
      <c r="F119" s="487"/>
      <c r="G119" s="472"/>
    </row>
    <row r="120" spans="1:7" x14ac:dyDescent="0.35">
      <c r="A120" s="461"/>
      <c r="B120" s="472"/>
      <c r="C120" s="487"/>
      <c r="D120" s="487"/>
      <c r="E120" s="487"/>
      <c r="F120" s="487"/>
      <c r="G120" s="472"/>
    </row>
    <row r="121" spans="1:7" x14ac:dyDescent="0.35">
      <c r="A121" s="461"/>
      <c r="B121" s="472"/>
      <c r="C121" s="487"/>
      <c r="D121" s="487"/>
      <c r="E121" s="487"/>
      <c r="F121" s="487"/>
      <c r="G121" s="472"/>
    </row>
    <row r="122" spans="1:7" x14ac:dyDescent="0.35">
      <c r="A122" s="461"/>
      <c r="B122" s="472"/>
      <c r="C122" s="487"/>
      <c r="D122" s="487"/>
      <c r="E122" s="487"/>
      <c r="F122" s="487"/>
      <c r="G122" s="472"/>
    </row>
    <row r="123" spans="1:7" x14ac:dyDescent="0.35">
      <c r="A123" s="461"/>
      <c r="B123" s="472"/>
      <c r="C123" s="487"/>
      <c r="D123" s="487"/>
      <c r="E123" s="487"/>
      <c r="F123" s="487"/>
      <c r="G123" s="472"/>
    </row>
    <row r="124" spans="1:7" x14ac:dyDescent="0.35">
      <c r="A124" s="461"/>
      <c r="B124" s="472"/>
      <c r="C124" s="487"/>
      <c r="D124" s="487"/>
      <c r="E124" s="487"/>
      <c r="F124" s="487"/>
      <c r="G124" s="472"/>
    </row>
    <row r="125" spans="1:7" x14ac:dyDescent="0.35">
      <c r="A125" s="461"/>
      <c r="B125" s="472"/>
      <c r="C125" s="487"/>
      <c r="D125" s="487"/>
      <c r="E125" s="487"/>
      <c r="F125" s="487"/>
      <c r="G125" s="472"/>
    </row>
    <row r="126" spans="1:7" x14ac:dyDescent="0.35">
      <c r="A126" s="461"/>
      <c r="B126" s="472"/>
      <c r="C126" s="487"/>
      <c r="D126" s="487"/>
      <c r="E126" s="487"/>
      <c r="F126" s="487"/>
      <c r="G126" s="472"/>
    </row>
    <row r="127" spans="1:7" x14ac:dyDescent="0.35">
      <c r="A127" s="461"/>
      <c r="B127" s="472"/>
      <c r="C127" s="487"/>
      <c r="D127" s="487"/>
      <c r="E127" s="487"/>
      <c r="F127" s="487"/>
      <c r="G127" s="472"/>
    </row>
    <row r="128" spans="1:7" x14ac:dyDescent="0.35">
      <c r="A128" s="461"/>
      <c r="B128" s="472"/>
      <c r="C128" s="487"/>
      <c r="D128" s="487"/>
      <c r="E128" s="487"/>
      <c r="F128" s="487"/>
      <c r="G128" s="472"/>
    </row>
    <row r="129" spans="1:7" x14ac:dyDescent="0.35">
      <c r="A129" s="461"/>
      <c r="B129" s="472"/>
      <c r="C129" s="487"/>
      <c r="D129" s="487"/>
      <c r="E129" s="487"/>
      <c r="F129" s="487"/>
      <c r="G129" s="472"/>
    </row>
    <row r="130" spans="1:7" x14ac:dyDescent="0.35">
      <c r="A130" s="461"/>
      <c r="B130" s="472"/>
      <c r="C130" s="487"/>
      <c r="D130" s="487"/>
      <c r="E130" s="487"/>
      <c r="F130" s="487"/>
      <c r="G130" s="472"/>
    </row>
    <row r="131" spans="1:7" x14ac:dyDescent="0.35">
      <c r="A131" s="461"/>
      <c r="B131" s="472"/>
      <c r="C131" s="487"/>
      <c r="D131" s="487"/>
      <c r="E131" s="487"/>
      <c r="F131" s="487"/>
      <c r="G131" s="472"/>
    </row>
    <row r="132" spans="1:7" x14ac:dyDescent="0.35">
      <c r="A132" s="461"/>
      <c r="B132" s="472"/>
      <c r="C132" s="487"/>
      <c r="D132" s="487"/>
      <c r="E132" s="487"/>
      <c r="F132" s="487"/>
      <c r="G132" s="472"/>
    </row>
    <row r="133" spans="1:7" x14ac:dyDescent="0.35">
      <c r="A133" s="461"/>
      <c r="B133" s="472"/>
      <c r="C133" s="487"/>
      <c r="D133" s="487"/>
      <c r="E133" s="487"/>
      <c r="F133" s="487"/>
      <c r="G133" s="472"/>
    </row>
    <row r="134" spans="1:7" x14ac:dyDescent="0.35">
      <c r="A134" s="461"/>
      <c r="B134" s="472"/>
      <c r="C134" s="487"/>
      <c r="D134" s="487"/>
      <c r="E134" s="487"/>
      <c r="F134" s="487"/>
      <c r="G134" s="472"/>
    </row>
    <row r="135" spans="1:7" x14ac:dyDescent="0.35">
      <c r="A135" s="461"/>
      <c r="B135" s="472"/>
      <c r="C135" s="487"/>
      <c r="D135" s="487"/>
      <c r="E135" s="487"/>
      <c r="F135" s="487"/>
      <c r="G135" s="472"/>
    </row>
    <row r="136" spans="1:7" x14ac:dyDescent="0.35">
      <c r="A136" s="461"/>
      <c r="B136" s="472"/>
      <c r="C136" s="487"/>
      <c r="D136" s="487"/>
      <c r="E136" s="487"/>
      <c r="F136" s="487"/>
      <c r="G136" s="472"/>
    </row>
    <row r="137" spans="1:7" x14ac:dyDescent="0.35">
      <c r="A137" s="461"/>
      <c r="B137" s="472"/>
      <c r="C137" s="487"/>
      <c r="D137" s="487"/>
      <c r="E137" s="487"/>
      <c r="F137" s="487"/>
      <c r="G137" s="472"/>
    </row>
    <row r="138" spans="1:7" x14ac:dyDescent="0.35">
      <c r="A138" s="461"/>
      <c r="B138" s="472"/>
      <c r="C138" s="487"/>
      <c r="D138" s="487"/>
      <c r="E138" s="487"/>
      <c r="F138" s="487"/>
      <c r="G138" s="472"/>
    </row>
    <row r="139" spans="1:7" x14ac:dyDescent="0.35">
      <c r="A139" s="461"/>
      <c r="B139" s="472"/>
      <c r="C139" s="487"/>
      <c r="D139" s="487"/>
      <c r="E139" s="487"/>
      <c r="F139" s="487"/>
      <c r="G139" s="472"/>
    </row>
    <row r="140" spans="1:7" x14ac:dyDescent="0.35">
      <c r="A140" s="471"/>
      <c r="B140" s="471"/>
      <c r="C140" s="471"/>
      <c r="D140" s="471"/>
      <c r="E140" s="471"/>
      <c r="F140" s="471"/>
      <c r="G140" s="471"/>
    </row>
    <row r="141" spans="1:7" x14ac:dyDescent="0.35">
      <c r="A141" s="461"/>
      <c r="B141" s="461"/>
      <c r="C141" s="487"/>
      <c r="D141" s="487"/>
      <c r="E141" s="490"/>
      <c r="F141" s="487"/>
      <c r="G141" s="472"/>
    </row>
    <row r="142" spans="1:7" x14ac:dyDescent="0.35">
      <c r="A142" s="461"/>
      <c r="B142" s="461"/>
      <c r="C142" s="487"/>
      <c r="D142" s="487"/>
      <c r="E142" s="490"/>
      <c r="F142" s="487"/>
      <c r="G142" s="472"/>
    </row>
    <row r="143" spans="1:7" x14ac:dyDescent="0.35">
      <c r="A143" s="461"/>
      <c r="B143" s="461"/>
      <c r="C143" s="487"/>
      <c r="D143" s="487"/>
      <c r="E143" s="490"/>
      <c r="F143" s="487"/>
      <c r="G143" s="472"/>
    </row>
    <row r="144" spans="1:7" x14ac:dyDescent="0.35">
      <c r="A144" s="461"/>
      <c r="B144" s="461"/>
      <c r="C144" s="487"/>
      <c r="D144" s="487"/>
      <c r="E144" s="490"/>
      <c r="F144" s="487"/>
      <c r="G144" s="472"/>
    </row>
    <row r="145" spans="1:7" x14ac:dyDescent="0.35">
      <c r="A145" s="461"/>
      <c r="B145" s="461"/>
      <c r="C145" s="487"/>
      <c r="D145" s="487"/>
      <c r="E145" s="490"/>
      <c r="F145" s="487"/>
      <c r="G145" s="472"/>
    </row>
    <row r="146" spans="1:7" x14ac:dyDescent="0.35">
      <c r="A146" s="461"/>
      <c r="B146" s="461"/>
      <c r="C146" s="487"/>
      <c r="D146" s="487"/>
      <c r="E146" s="490"/>
      <c r="F146" s="487"/>
      <c r="G146" s="472"/>
    </row>
    <row r="147" spans="1:7" x14ac:dyDescent="0.35">
      <c r="A147" s="461"/>
      <c r="B147" s="461"/>
      <c r="C147" s="487"/>
      <c r="D147" s="487"/>
      <c r="E147" s="490"/>
      <c r="F147" s="487"/>
      <c r="G147" s="472"/>
    </row>
    <row r="148" spans="1:7" x14ac:dyDescent="0.35">
      <c r="A148" s="461"/>
      <c r="B148" s="461"/>
      <c r="C148" s="487"/>
      <c r="D148" s="487"/>
      <c r="E148" s="490"/>
      <c r="F148" s="487"/>
      <c r="G148" s="472"/>
    </row>
    <row r="149" spans="1:7" x14ac:dyDescent="0.35">
      <c r="A149" s="461"/>
      <c r="B149" s="461"/>
      <c r="C149" s="487"/>
      <c r="D149" s="487"/>
      <c r="E149" s="490"/>
      <c r="F149" s="487"/>
      <c r="G149" s="472"/>
    </row>
    <row r="150" spans="1:7" x14ac:dyDescent="0.35">
      <c r="A150" s="471"/>
      <c r="B150" s="471"/>
      <c r="C150" s="471"/>
      <c r="D150" s="471"/>
      <c r="E150" s="471"/>
      <c r="F150" s="471"/>
      <c r="G150" s="471"/>
    </row>
    <row r="151" spans="1:7" x14ac:dyDescent="0.35">
      <c r="A151" s="461"/>
      <c r="B151" s="461"/>
      <c r="C151" s="487"/>
      <c r="D151" s="487"/>
      <c r="E151" s="490"/>
      <c r="F151" s="487"/>
      <c r="G151" s="472"/>
    </row>
    <row r="152" spans="1:7" x14ac:dyDescent="0.35">
      <c r="A152" s="461"/>
      <c r="B152" s="461"/>
      <c r="C152" s="487"/>
      <c r="D152" s="487"/>
      <c r="E152" s="490"/>
      <c r="F152" s="487"/>
      <c r="G152" s="472"/>
    </row>
    <row r="153" spans="1:7" x14ac:dyDescent="0.35">
      <c r="A153" s="461"/>
      <c r="B153" s="461"/>
      <c r="C153" s="487"/>
      <c r="D153" s="487"/>
      <c r="E153" s="490"/>
      <c r="F153" s="487"/>
      <c r="G153" s="472"/>
    </row>
    <row r="154" spans="1:7" x14ac:dyDescent="0.35">
      <c r="A154" s="461"/>
      <c r="B154" s="461"/>
      <c r="C154" s="461"/>
      <c r="D154" s="461"/>
      <c r="E154" s="451"/>
      <c r="F154" s="461"/>
      <c r="G154" s="472"/>
    </row>
    <row r="155" spans="1:7" x14ac:dyDescent="0.35">
      <c r="A155" s="461"/>
      <c r="B155" s="461"/>
      <c r="C155" s="461"/>
      <c r="D155" s="461"/>
      <c r="E155" s="451"/>
      <c r="F155" s="461"/>
      <c r="G155" s="472"/>
    </row>
    <row r="156" spans="1:7" x14ac:dyDescent="0.35">
      <c r="A156" s="461"/>
      <c r="B156" s="461"/>
      <c r="C156" s="461"/>
      <c r="D156" s="461"/>
      <c r="E156" s="451"/>
      <c r="F156" s="461"/>
      <c r="G156" s="472"/>
    </row>
    <row r="157" spans="1:7" x14ac:dyDescent="0.35">
      <c r="A157" s="461"/>
      <c r="B157" s="461"/>
      <c r="C157" s="461"/>
      <c r="D157" s="461"/>
      <c r="E157" s="451"/>
      <c r="F157" s="461"/>
      <c r="G157" s="472"/>
    </row>
    <row r="158" spans="1:7" x14ac:dyDescent="0.35">
      <c r="A158" s="461"/>
      <c r="B158" s="461"/>
      <c r="C158" s="461"/>
      <c r="D158" s="461"/>
      <c r="E158" s="451"/>
      <c r="F158" s="461"/>
      <c r="G158" s="472"/>
    </row>
    <row r="159" spans="1:7" x14ac:dyDescent="0.35">
      <c r="A159" s="461"/>
      <c r="B159" s="461"/>
      <c r="C159" s="461"/>
      <c r="D159" s="461"/>
      <c r="E159" s="451"/>
      <c r="F159" s="461"/>
      <c r="G159" s="472"/>
    </row>
    <row r="160" spans="1:7" x14ac:dyDescent="0.35">
      <c r="A160" s="471"/>
      <c r="B160" s="471"/>
      <c r="C160" s="471"/>
      <c r="D160" s="471"/>
      <c r="E160" s="471"/>
      <c r="F160" s="471"/>
      <c r="G160" s="471"/>
    </row>
    <row r="161" spans="1:7" x14ac:dyDescent="0.35">
      <c r="A161" s="461"/>
      <c r="B161" s="491"/>
      <c r="C161" s="487"/>
      <c r="D161" s="487"/>
      <c r="E161" s="490"/>
      <c r="F161" s="487"/>
      <c r="G161" s="472"/>
    </row>
    <row r="162" spans="1:7" x14ac:dyDescent="0.35">
      <c r="A162" s="461"/>
      <c r="B162" s="491"/>
      <c r="C162" s="487"/>
      <c r="D162" s="487"/>
      <c r="E162" s="490"/>
      <c r="F162" s="487"/>
      <c r="G162" s="472"/>
    </row>
    <row r="163" spans="1:7" x14ac:dyDescent="0.35">
      <c r="A163" s="461"/>
      <c r="B163" s="491"/>
      <c r="C163" s="487"/>
      <c r="D163" s="487"/>
      <c r="E163" s="487"/>
      <c r="F163" s="487"/>
      <c r="G163" s="472"/>
    </row>
    <row r="164" spans="1:7" x14ac:dyDescent="0.35">
      <c r="A164" s="461"/>
      <c r="B164" s="491"/>
      <c r="C164" s="487"/>
      <c r="D164" s="487"/>
      <c r="E164" s="487"/>
      <c r="F164" s="487"/>
      <c r="G164" s="472"/>
    </row>
    <row r="165" spans="1:7" x14ac:dyDescent="0.35">
      <c r="A165" s="461"/>
      <c r="B165" s="491"/>
      <c r="C165" s="487"/>
      <c r="D165" s="487"/>
      <c r="E165" s="487"/>
      <c r="F165" s="487"/>
      <c r="G165" s="472"/>
    </row>
    <row r="166" spans="1:7" x14ac:dyDescent="0.35">
      <c r="A166" s="461"/>
      <c r="B166" s="475"/>
      <c r="C166" s="487"/>
      <c r="D166" s="487"/>
      <c r="E166" s="487"/>
      <c r="F166" s="487"/>
      <c r="G166" s="472"/>
    </row>
    <row r="167" spans="1:7" x14ac:dyDescent="0.35">
      <c r="A167" s="461"/>
      <c r="B167" s="475"/>
      <c r="C167" s="487"/>
      <c r="D167" s="487"/>
      <c r="E167" s="487"/>
      <c r="F167" s="487"/>
      <c r="G167" s="472"/>
    </row>
    <row r="168" spans="1:7" x14ac:dyDescent="0.35">
      <c r="A168" s="461"/>
      <c r="B168" s="491"/>
      <c r="C168" s="487"/>
      <c r="D168" s="487"/>
      <c r="E168" s="487"/>
      <c r="F168" s="487"/>
      <c r="G168" s="472"/>
    </row>
    <row r="169" spans="1:7" x14ac:dyDescent="0.35">
      <c r="A169" s="461"/>
      <c r="B169" s="491"/>
      <c r="C169" s="487"/>
      <c r="D169" s="487"/>
      <c r="E169" s="487"/>
      <c r="F169" s="487"/>
      <c r="G169" s="472"/>
    </row>
    <row r="170" spans="1:7" x14ac:dyDescent="0.35">
      <c r="A170" s="471"/>
      <c r="B170" s="471"/>
      <c r="C170" s="471"/>
      <c r="D170" s="471"/>
      <c r="E170" s="471"/>
      <c r="F170" s="471"/>
      <c r="G170" s="471"/>
    </row>
    <row r="171" spans="1:7" x14ac:dyDescent="0.35">
      <c r="A171" s="461"/>
      <c r="B171" s="461"/>
      <c r="C171" s="487"/>
      <c r="D171" s="487"/>
      <c r="E171" s="490"/>
      <c r="F171" s="487"/>
      <c r="G171" s="472"/>
    </row>
    <row r="172" spans="1:7" x14ac:dyDescent="0.35">
      <c r="A172" s="461"/>
      <c r="B172" s="492"/>
      <c r="C172" s="487"/>
      <c r="D172" s="487"/>
      <c r="E172" s="490"/>
      <c r="F172" s="487"/>
      <c r="G172" s="472"/>
    </row>
    <row r="173" spans="1:7" x14ac:dyDescent="0.35">
      <c r="A173" s="461"/>
      <c r="B173" s="492"/>
      <c r="C173" s="487"/>
      <c r="D173" s="487"/>
      <c r="E173" s="490"/>
      <c r="F173" s="487"/>
      <c r="G173" s="472"/>
    </row>
    <row r="174" spans="1:7" x14ac:dyDescent="0.35">
      <c r="A174" s="461"/>
      <c r="B174" s="492"/>
      <c r="C174" s="487"/>
      <c r="D174" s="487"/>
      <c r="E174" s="490"/>
      <c r="F174" s="487"/>
      <c r="G174" s="472"/>
    </row>
    <row r="175" spans="1:7" x14ac:dyDescent="0.35">
      <c r="A175" s="461"/>
      <c r="B175" s="492"/>
      <c r="C175" s="487"/>
      <c r="D175" s="487"/>
      <c r="E175" s="490"/>
      <c r="F175" s="487"/>
      <c r="G175" s="472"/>
    </row>
    <row r="176" spans="1:7" x14ac:dyDescent="0.35">
      <c r="A176" s="461"/>
      <c r="B176" s="472"/>
      <c r="C176" s="472"/>
      <c r="D176" s="472"/>
      <c r="E176" s="472"/>
      <c r="F176" s="472"/>
      <c r="G176" s="472"/>
    </row>
    <row r="177" spans="1:7" x14ac:dyDescent="0.35">
      <c r="A177" s="461"/>
      <c r="B177" s="472"/>
      <c r="C177" s="472"/>
      <c r="D177" s="472"/>
      <c r="E177" s="472"/>
      <c r="F177" s="472"/>
      <c r="G177" s="472"/>
    </row>
    <row r="178" spans="1:7" x14ac:dyDescent="0.35">
      <c r="A178" s="461"/>
      <c r="B178" s="472"/>
      <c r="C178" s="472"/>
      <c r="D178" s="472"/>
      <c r="E178" s="472"/>
      <c r="F178" s="472"/>
      <c r="G178" s="472"/>
    </row>
    <row r="179" spans="1:7" ht="18.5" x14ac:dyDescent="0.35">
      <c r="A179" s="493"/>
      <c r="B179" s="494"/>
      <c r="C179" s="495"/>
      <c r="D179" s="495"/>
      <c r="E179" s="495"/>
      <c r="F179" s="495"/>
      <c r="G179" s="495"/>
    </row>
    <row r="180" spans="1:7" x14ac:dyDescent="0.35">
      <c r="A180" s="471"/>
      <c r="B180" s="471"/>
      <c r="C180" s="471"/>
      <c r="D180" s="471"/>
      <c r="E180" s="471"/>
      <c r="F180" s="471"/>
      <c r="G180" s="471"/>
    </row>
    <row r="181" spans="1:7" x14ac:dyDescent="0.35">
      <c r="A181" s="461"/>
      <c r="B181" s="472"/>
      <c r="C181" s="485"/>
      <c r="D181" s="461"/>
      <c r="E181" s="476"/>
      <c r="F181" s="453"/>
      <c r="G181" s="453"/>
    </row>
    <row r="182" spans="1:7" x14ac:dyDescent="0.35">
      <c r="A182" s="476"/>
      <c r="B182" s="496"/>
      <c r="C182" s="476"/>
      <c r="D182" s="476"/>
      <c r="E182" s="476"/>
      <c r="F182" s="453"/>
      <c r="G182" s="453"/>
    </row>
    <row r="183" spans="1:7" x14ac:dyDescent="0.35">
      <c r="A183" s="461"/>
      <c r="B183" s="472"/>
      <c r="C183" s="476"/>
      <c r="D183" s="476"/>
      <c r="E183" s="476"/>
      <c r="F183" s="453"/>
      <c r="G183" s="453"/>
    </row>
    <row r="184" spans="1:7" x14ac:dyDescent="0.35">
      <c r="A184" s="461"/>
      <c r="B184" s="472"/>
      <c r="C184" s="485"/>
      <c r="D184" s="497"/>
      <c r="E184" s="476"/>
      <c r="F184" s="474"/>
      <c r="G184" s="474"/>
    </row>
    <row r="185" spans="1:7" x14ac:dyDescent="0.35">
      <c r="A185" s="461"/>
      <c r="B185" s="472"/>
      <c r="C185" s="485"/>
      <c r="D185" s="497"/>
      <c r="E185" s="476"/>
      <c r="F185" s="474"/>
      <c r="G185" s="474"/>
    </row>
    <row r="186" spans="1:7" x14ac:dyDescent="0.35">
      <c r="A186" s="461"/>
      <c r="B186" s="472"/>
      <c r="C186" s="485"/>
      <c r="D186" s="497"/>
      <c r="E186" s="476"/>
      <c r="F186" s="474"/>
      <c r="G186" s="474"/>
    </row>
    <row r="187" spans="1:7" x14ac:dyDescent="0.35">
      <c r="A187" s="461"/>
      <c r="B187" s="472"/>
      <c r="C187" s="485"/>
      <c r="D187" s="497"/>
      <c r="E187" s="476"/>
      <c r="F187" s="474"/>
      <c r="G187" s="474"/>
    </row>
    <row r="188" spans="1:7" x14ac:dyDescent="0.35">
      <c r="A188" s="461"/>
      <c r="B188" s="472"/>
      <c r="C188" s="485"/>
      <c r="D188" s="497"/>
      <c r="E188" s="476"/>
      <c r="F188" s="474"/>
      <c r="G188" s="474"/>
    </row>
    <row r="189" spans="1:7" x14ac:dyDescent="0.35">
      <c r="A189" s="461"/>
      <c r="B189" s="472"/>
      <c r="C189" s="485"/>
      <c r="D189" s="497"/>
      <c r="E189" s="476"/>
      <c r="F189" s="474"/>
      <c r="G189" s="474"/>
    </row>
    <row r="190" spans="1:7" x14ac:dyDescent="0.35">
      <c r="A190" s="461"/>
      <c r="B190" s="472"/>
      <c r="C190" s="485"/>
      <c r="D190" s="497"/>
      <c r="E190" s="476"/>
      <c r="F190" s="474"/>
      <c r="G190" s="474"/>
    </row>
    <row r="191" spans="1:7" x14ac:dyDescent="0.35">
      <c r="A191" s="461"/>
      <c r="B191" s="472"/>
      <c r="C191" s="485"/>
      <c r="D191" s="497"/>
      <c r="E191" s="476"/>
      <c r="F191" s="474"/>
      <c r="G191" s="474"/>
    </row>
    <row r="192" spans="1:7" x14ac:dyDescent="0.35">
      <c r="A192" s="461"/>
      <c r="B192" s="472"/>
      <c r="C192" s="485"/>
      <c r="D192" s="497"/>
      <c r="E192" s="476"/>
      <c r="F192" s="474"/>
      <c r="G192" s="474"/>
    </row>
    <row r="193" spans="1:7" x14ac:dyDescent="0.35">
      <c r="A193" s="461"/>
      <c r="B193" s="472"/>
      <c r="C193" s="485"/>
      <c r="D193" s="497"/>
      <c r="E193" s="472"/>
      <c r="F193" s="474"/>
      <c r="G193" s="474"/>
    </row>
    <row r="194" spans="1:7" x14ac:dyDescent="0.35">
      <c r="A194" s="461"/>
      <c r="B194" s="472"/>
      <c r="C194" s="485"/>
      <c r="D194" s="497"/>
      <c r="E194" s="472"/>
      <c r="F194" s="474"/>
      <c r="G194" s="474"/>
    </row>
    <row r="195" spans="1:7" x14ac:dyDescent="0.35">
      <c r="A195" s="461"/>
      <c r="B195" s="472"/>
      <c r="C195" s="485"/>
      <c r="D195" s="497"/>
      <c r="E195" s="472"/>
      <c r="F195" s="474"/>
      <c r="G195" s="474"/>
    </row>
    <row r="196" spans="1:7" x14ac:dyDescent="0.35">
      <c r="A196" s="461"/>
      <c r="B196" s="472"/>
      <c r="C196" s="485"/>
      <c r="D196" s="497"/>
      <c r="E196" s="472"/>
      <c r="F196" s="474"/>
      <c r="G196" s="474"/>
    </row>
    <row r="197" spans="1:7" x14ac:dyDescent="0.35">
      <c r="A197" s="461"/>
      <c r="B197" s="472"/>
      <c r="C197" s="485"/>
      <c r="D197" s="497"/>
      <c r="E197" s="472"/>
      <c r="F197" s="474"/>
      <c r="G197" s="474"/>
    </row>
    <row r="198" spans="1:7" x14ac:dyDescent="0.35">
      <c r="A198" s="461"/>
      <c r="B198" s="472"/>
      <c r="C198" s="485"/>
      <c r="D198" s="497"/>
      <c r="E198" s="472"/>
      <c r="F198" s="474"/>
      <c r="G198" s="474"/>
    </row>
    <row r="199" spans="1:7" x14ac:dyDescent="0.35">
      <c r="A199" s="461"/>
      <c r="B199" s="472"/>
      <c r="C199" s="485"/>
      <c r="D199" s="497"/>
      <c r="E199" s="461"/>
      <c r="F199" s="474"/>
      <c r="G199" s="474"/>
    </row>
    <row r="200" spans="1:7" x14ac:dyDescent="0.35">
      <c r="A200" s="461"/>
      <c r="B200" s="472"/>
      <c r="C200" s="485"/>
      <c r="D200" s="497"/>
      <c r="E200" s="498"/>
      <c r="F200" s="474"/>
      <c r="G200" s="474"/>
    </row>
    <row r="201" spans="1:7" x14ac:dyDescent="0.35">
      <c r="A201" s="461"/>
      <c r="B201" s="472"/>
      <c r="C201" s="485"/>
      <c r="D201" s="497"/>
      <c r="E201" s="498"/>
      <c r="F201" s="474"/>
      <c r="G201" s="474"/>
    </row>
    <row r="202" spans="1:7" x14ac:dyDescent="0.35">
      <c r="A202" s="461"/>
      <c r="B202" s="472"/>
      <c r="C202" s="485"/>
      <c r="D202" s="497"/>
      <c r="E202" s="498"/>
      <c r="F202" s="474"/>
      <c r="G202" s="474"/>
    </row>
    <row r="203" spans="1:7" x14ac:dyDescent="0.35">
      <c r="A203" s="461"/>
      <c r="B203" s="472"/>
      <c r="C203" s="485"/>
      <c r="D203" s="497"/>
      <c r="E203" s="498"/>
      <c r="F203" s="474"/>
      <c r="G203" s="474"/>
    </row>
    <row r="204" spans="1:7" x14ac:dyDescent="0.35">
      <c r="A204" s="461"/>
      <c r="B204" s="472"/>
      <c r="C204" s="485"/>
      <c r="D204" s="497"/>
      <c r="E204" s="498"/>
      <c r="F204" s="474"/>
      <c r="G204" s="474"/>
    </row>
    <row r="205" spans="1:7" x14ac:dyDescent="0.35">
      <c r="A205" s="461"/>
      <c r="B205" s="472"/>
      <c r="C205" s="485"/>
      <c r="D205" s="497"/>
      <c r="E205" s="498"/>
      <c r="F205" s="474"/>
      <c r="G205" s="474"/>
    </row>
    <row r="206" spans="1:7" x14ac:dyDescent="0.35">
      <c r="A206" s="461"/>
      <c r="B206" s="472"/>
      <c r="C206" s="485"/>
      <c r="D206" s="497"/>
      <c r="E206" s="498"/>
      <c r="F206" s="474"/>
      <c r="G206" s="474"/>
    </row>
    <row r="207" spans="1:7" x14ac:dyDescent="0.35">
      <c r="A207" s="461"/>
      <c r="B207" s="472"/>
      <c r="C207" s="485"/>
      <c r="D207" s="497"/>
      <c r="E207" s="498"/>
      <c r="F207" s="474"/>
      <c r="G207" s="474"/>
    </row>
    <row r="208" spans="1:7" x14ac:dyDescent="0.35">
      <c r="A208" s="461"/>
      <c r="B208" s="499"/>
      <c r="C208" s="500"/>
      <c r="D208" s="501"/>
      <c r="E208" s="498"/>
      <c r="F208" s="502"/>
      <c r="G208" s="502"/>
    </row>
    <row r="209" spans="1:7" x14ac:dyDescent="0.35">
      <c r="A209" s="471"/>
      <c r="B209" s="471"/>
      <c r="C209" s="471"/>
      <c r="D209" s="471"/>
      <c r="E209" s="471"/>
      <c r="F209" s="471"/>
      <c r="G209" s="471"/>
    </row>
    <row r="210" spans="1:7" x14ac:dyDescent="0.35">
      <c r="A210" s="461"/>
      <c r="B210" s="461"/>
      <c r="C210" s="487"/>
      <c r="D210" s="461"/>
      <c r="E210" s="461"/>
      <c r="F210" s="480"/>
      <c r="G210" s="480"/>
    </row>
    <row r="211" spans="1:7" x14ac:dyDescent="0.35">
      <c r="A211" s="461"/>
      <c r="B211" s="461"/>
      <c r="C211" s="461"/>
      <c r="D211" s="461"/>
      <c r="E211" s="461"/>
      <c r="F211" s="480"/>
      <c r="G211" s="480"/>
    </row>
    <row r="212" spans="1:7" x14ac:dyDescent="0.35">
      <c r="A212" s="461"/>
      <c r="B212" s="472"/>
      <c r="C212" s="461"/>
      <c r="D212" s="461"/>
      <c r="E212" s="461"/>
      <c r="F212" s="480"/>
      <c r="G212" s="480"/>
    </row>
    <row r="213" spans="1:7" x14ac:dyDescent="0.35">
      <c r="A213" s="461"/>
      <c r="B213" s="461"/>
      <c r="C213" s="485"/>
      <c r="D213" s="497"/>
      <c r="E213" s="461"/>
      <c r="F213" s="474"/>
      <c r="G213" s="474"/>
    </row>
    <row r="214" spans="1:7" x14ac:dyDescent="0.35">
      <c r="A214" s="461"/>
      <c r="B214" s="461"/>
      <c r="C214" s="485"/>
      <c r="D214" s="497"/>
      <c r="E214" s="461"/>
      <c r="F214" s="474"/>
      <c r="G214" s="474"/>
    </row>
    <row r="215" spans="1:7" x14ac:dyDescent="0.35">
      <c r="A215" s="461"/>
      <c r="B215" s="461"/>
      <c r="C215" s="485"/>
      <c r="D215" s="497"/>
      <c r="E215" s="461"/>
      <c r="F215" s="474"/>
      <c r="G215" s="474"/>
    </row>
    <row r="216" spans="1:7" x14ac:dyDescent="0.35">
      <c r="A216" s="461"/>
      <c r="B216" s="461"/>
      <c r="C216" s="485"/>
      <c r="D216" s="497"/>
      <c r="E216" s="461"/>
      <c r="F216" s="474"/>
      <c r="G216" s="474"/>
    </row>
    <row r="217" spans="1:7" x14ac:dyDescent="0.35">
      <c r="A217" s="461"/>
      <c r="B217" s="461"/>
      <c r="C217" s="485"/>
      <c r="D217" s="497"/>
      <c r="E217" s="461"/>
      <c r="F217" s="474"/>
      <c r="G217" s="474"/>
    </row>
    <row r="218" spans="1:7" x14ac:dyDescent="0.35">
      <c r="A218" s="461"/>
      <c r="B218" s="461"/>
      <c r="C218" s="485"/>
      <c r="D218" s="497"/>
      <c r="E218" s="461"/>
      <c r="F218" s="474"/>
      <c r="G218" s="474"/>
    </row>
    <row r="219" spans="1:7" x14ac:dyDescent="0.35">
      <c r="A219" s="461"/>
      <c r="B219" s="461"/>
      <c r="C219" s="485"/>
      <c r="D219" s="497"/>
      <c r="E219" s="461"/>
      <c r="F219" s="474"/>
      <c r="G219" s="474"/>
    </row>
    <row r="220" spans="1:7" x14ac:dyDescent="0.35">
      <c r="A220" s="461"/>
      <c r="B220" s="461"/>
      <c r="C220" s="485"/>
      <c r="D220" s="497"/>
      <c r="E220" s="461"/>
      <c r="F220" s="474"/>
      <c r="G220" s="474"/>
    </row>
    <row r="221" spans="1:7" x14ac:dyDescent="0.35">
      <c r="A221" s="461"/>
      <c r="B221" s="499"/>
      <c r="C221" s="485"/>
      <c r="D221" s="497"/>
      <c r="E221" s="461"/>
      <c r="F221" s="474"/>
      <c r="G221" s="474"/>
    </row>
    <row r="222" spans="1:7" x14ac:dyDescent="0.35">
      <c r="A222" s="461"/>
      <c r="B222" s="481"/>
      <c r="C222" s="485"/>
      <c r="D222" s="497"/>
      <c r="E222" s="461"/>
      <c r="F222" s="474"/>
      <c r="G222" s="474"/>
    </row>
    <row r="223" spans="1:7" x14ac:dyDescent="0.35">
      <c r="A223" s="461"/>
      <c r="B223" s="481"/>
      <c r="C223" s="485"/>
      <c r="D223" s="497"/>
      <c r="E223" s="461"/>
      <c r="F223" s="474"/>
      <c r="G223" s="474"/>
    </row>
    <row r="224" spans="1:7" x14ac:dyDescent="0.35">
      <c r="A224" s="461"/>
      <c r="B224" s="481"/>
      <c r="C224" s="485"/>
      <c r="D224" s="497"/>
      <c r="E224" s="461"/>
      <c r="F224" s="474"/>
      <c r="G224" s="474"/>
    </row>
    <row r="225" spans="1:7" x14ac:dyDescent="0.35">
      <c r="A225" s="461"/>
      <c r="B225" s="481"/>
      <c r="C225" s="485"/>
      <c r="D225" s="497"/>
      <c r="E225" s="461"/>
      <c r="F225" s="474"/>
      <c r="G225" s="474"/>
    </row>
    <row r="226" spans="1:7" x14ac:dyDescent="0.35">
      <c r="A226" s="461"/>
      <c r="B226" s="481"/>
      <c r="C226" s="485"/>
      <c r="D226" s="497"/>
      <c r="E226" s="461"/>
      <c r="F226" s="474"/>
      <c r="G226" s="474"/>
    </row>
    <row r="227" spans="1:7" x14ac:dyDescent="0.35">
      <c r="A227" s="461"/>
      <c r="B227" s="481"/>
      <c r="C227" s="485"/>
      <c r="D227" s="497"/>
      <c r="E227" s="461"/>
      <c r="F227" s="474"/>
      <c r="G227" s="474"/>
    </row>
    <row r="228" spans="1:7" x14ac:dyDescent="0.35">
      <c r="A228" s="461"/>
      <c r="B228" s="481"/>
      <c r="C228" s="461"/>
      <c r="D228" s="461"/>
      <c r="E228" s="461"/>
      <c r="F228" s="474"/>
      <c r="G228" s="474"/>
    </row>
    <row r="229" spans="1:7" x14ac:dyDescent="0.35">
      <c r="A229" s="461"/>
      <c r="B229" s="481"/>
      <c r="C229" s="461"/>
      <c r="D229" s="461"/>
      <c r="E229" s="461"/>
      <c r="F229" s="474"/>
      <c r="G229" s="474"/>
    </row>
    <row r="230" spans="1:7" x14ac:dyDescent="0.35">
      <c r="A230" s="461"/>
      <c r="B230" s="481"/>
      <c r="C230" s="461"/>
      <c r="D230" s="461"/>
      <c r="E230" s="461"/>
      <c r="F230" s="474"/>
      <c r="G230" s="474"/>
    </row>
    <row r="231" spans="1:7" x14ac:dyDescent="0.35">
      <c r="A231" s="471"/>
      <c r="B231" s="471"/>
      <c r="C231" s="471"/>
      <c r="D231" s="471"/>
      <c r="E231" s="471"/>
      <c r="F231" s="471"/>
      <c r="G231" s="471"/>
    </row>
    <row r="232" spans="1:7" x14ac:dyDescent="0.35">
      <c r="A232" s="461"/>
      <c r="B232" s="461"/>
      <c r="C232" s="487"/>
      <c r="D232" s="461"/>
      <c r="E232" s="461"/>
      <c r="F232" s="480"/>
      <c r="G232" s="480"/>
    </row>
    <row r="233" spans="1:7" x14ac:dyDescent="0.35">
      <c r="A233" s="461"/>
      <c r="B233" s="461"/>
      <c r="C233" s="461"/>
      <c r="D233" s="461"/>
      <c r="E233" s="461"/>
      <c r="F233" s="480"/>
      <c r="G233" s="480"/>
    </row>
    <row r="234" spans="1:7" x14ac:dyDescent="0.35">
      <c r="A234" s="461"/>
      <c r="B234" s="472"/>
      <c r="C234" s="461"/>
      <c r="D234" s="461"/>
      <c r="E234" s="461"/>
      <c r="F234" s="480"/>
      <c r="G234" s="480"/>
    </row>
    <row r="235" spans="1:7" x14ac:dyDescent="0.35">
      <c r="A235" s="461"/>
      <c r="B235" s="461"/>
      <c r="C235" s="485"/>
      <c r="D235" s="497"/>
      <c r="E235" s="461"/>
      <c r="F235" s="474"/>
      <c r="G235" s="474"/>
    </row>
    <row r="236" spans="1:7" x14ac:dyDescent="0.35">
      <c r="A236" s="461"/>
      <c r="B236" s="461"/>
      <c r="C236" s="485"/>
      <c r="D236" s="497"/>
      <c r="E236" s="461"/>
      <c r="F236" s="474"/>
      <c r="G236" s="474"/>
    </row>
    <row r="237" spans="1:7" x14ac:dyDescent="0.35">
      <c r="A237" s="461"/>
      <c r="B237" s="461"/>
      <c r="C237" s="485"/>
      <c r="D237" s="497"/>
      <c r="E237" s="461"/>
      <c r="F237" s="474"/>
      <c r="G237" s="474"/>
    </row>
    <row r="238" spans="1:7" x14ac:dyDescent="0.35">
      <c r="A238" s="461"/>
      <c r="B238" s="461"/>
      <c r="C238" s="485"/>
      <c r="D238" s="497"/>
      <c r="E238" s="461"/>
      <c r="F238" s="474"/>
      <c r="G238" s="474"/>
    </row>
    <row r="239" spans="1:7" x14ac:dyDescent="0.35">
      <c r="A239" s="461"/>
      <c r="B239" s="461"/>
      <c r="C239" s="485"/>
      <c r="D239" s="497"/>
      <c r="E239" s="461"/>
      <c r="F239" s="474"/>
      <c r="G239" s="474"/>
    </row>
    <row r="240" spans="1:7" x14ac:dyDescent="0.35">
      <c r="A240" s="461"/>
      <c r="B240" s="461"/>
      <c r="C240" s="485"/>
      <c r="D240" s="497"/>
      <c r="E240" s="461"/>
      <c r="F240" s="474"/>
      <c r="G240" s="474"/>
    </row>
    <row r="241" spans="1:7" x14ac:dyDescent="0.35">
      <c r="A241" s="461"/>
      <c r="B241" s="461"/>
      <c r="C241" s="485"/>
      <c r="D241" s="497"/>
      <c r="E241" s="461"/>
      <c r="F241" s="474"/>
      <c r="G241" s="474"/>
    </row>
    <row r="242" spans="1:7" x14ac:dyDescent="0.35">
      <c r="A242" s="461"/>
      <c r="B242" s="461"/>
      <c r="C242" s="485"/>
      <c r="D242" s="497"/>
      <c r="E242" s="461"/>
      <c r="F242" s="474"/>
      <c r="G242" s="474"/>
    </row>
    <row r="243" spans="1:7" x14ac:dyDescent="0.35">
      <c r="A243" s="461"/>
      <c r="B243" s="499"/>
      <c r="C243" s="485"/>
      <c r="D243" s="497"/>
      <c r="E243" s="461"/>
      <c r="F243" s="474"/>
      <c r="G243" s="474"/>
    </row>
    <row r="244" spans="1:7" x14ac:dyDescent="0.35">
      <c r="A244" s="461"/>
      <c r="B244" s="481"/>
      <c r="C244" s="485"/>
      <c r="D244" s="497"/>
      <c r="E244" s="461"/>
      <c r="F244" s="474"/>
      <c r="G244" s="474"/>
    </row>
    <row r="245" spans="1:7" x14ac:dyDescent="0.35">
      <c r="A245" s="461"/>
      <c r="B245" s="481"/>
      <c r="C245" s="485"/>
      <c r="D245" s="497"/>
      <c r="E245" s="461"/>
      <c r="F245" s="474"/>
      <c r="G245" s="474"/>
    </row>
    <row r="246" spans="1:7" x14ac:dyDescent="0.35">
      <c r="A246" s="461"/>
      <c r="B246" s="481"/>
      <c r="C246" s="485"/>
      <c r="D246" s="497"/>
      <c r="E246" s="461"/>
      <c r="F246" s="474"/>
      <c r="G246" s="474"/>
    </row>
    <row r="247" spans="1:7" x14ac:dyDescent="0.35">
      <c r="A247" s="461"/>
      <c r="B247" s="481"/>
      <c r="C247" s="485"/>
      <c r="D247" s="497"/>
      <c r="E247" s="461"/>
      <c r="F247" s="474"/>
      <c r="G247" s="474"/>
    </row>
    <row r="248" spans="1:7" x14ac:dyDescent="0.35">
      <c r="A248" s="461"/>
      <c r="B248" s="481"/>
      <c r="C248" s="485"/>
      <c r="D248" s="497"/>
      <c r="E248" s="461"/>
      <c r="F248" s="474"/>
      <c r="G248" s="474"/>
    </row>
    <row r="249" spans="1:7" x14ac:dyDescent="0.35">
      <c r="A249" s="461"/>
      <c r="B249" s="481"/>
      <c r="C249" s="485"/>
      <c r="D249" s="497"/>
      <c r="E249" s="461"/>
      <c r="F249" s="474"/>
      <c r="G249" s="474"/>
    </row>
    <row r="250" spans="1:7" x14ac:dyDescent="0.35">
      <c r="A250" s="461"/>
      <c r="B250" s="481"/>
      <c r="C250" s="461"/>
      <c r="D250" s="461"/>
      <c r="E250" s="461"/>
      <c r="F250" s="503"/>
      <c r="G250" s="503"/>
    </row>
    <row r="251" spans="1:7" x14ac:dyDescent="0.35">
      <c r="A251" s="461"/>
      <c r="B251" s="481"/>
      <c r="C251" s="461"/>
      <c r="D251" s="461"/>
      <c r="E251" s="461"/>
      <c r="F251" s="503"/>
      <c r="G251" s="503"/>
    </row>
    <row r="252" spans="1:7" x14ac:dyDescent="0.35">
      <c r="A252" s="461"/>
      <c r="B252" s="481"/>
      <c r="C252" s="461"/>
      <c r="D252" s="461"/>
      <c r="E252" s="461"/>
      <c r="F252" s="503"/>
      <c r="G252" s="503"/>
    </row>
    <row r="253" spans="1:7" x14ac:dyDescent="0.35">
      <c r="A253" s="471"/>
      <c r="B253" s="471"/>
      <c r="C253" s="471"/>
      <c r="D253" s="471"/>
      <c r="E253" s="471"/>
      <c r="F253" s="471"/>
      <c r="G253" s="471"/>
    </row>
    <row r="254" spans="1:7" x14ac:dyDescent="0.35">
      <c r="A254" s="461"/>
      <c r="B254" s="461"/>
      <c r="C254" s="487"/>
      <c r="D254" s="461"/>
      <c r="E254" s="498"/>
      <c r="F254" s="498"/>
      <c r="G254" s="498"/>
    </row>
    <row r="255" spans="1:7" x14ac:dyDescent="0.35">
      <c r="A255" s="461"/>
      <c r="B255" s="461"/>
      <c r="C255" s="487"/>
      <c r="D255" s="461"/>
      <c r="E255" s="498"/>
      <c r="F255" s="498"/>
      <c r="G255" s="451"/>
    </row>
    <row r="256" spans="1:7" x14ac:dyDescent="0.35">
      <c r="A256" s="461"/>
      <c r="B256" s="461"/>
      <c r="C256" s="487"/>
      <c r="D256" s="461"/>
      <c r="E256" s="498"/>
      <c r="F256" s="498"/>
      <c r="G256" s="451"/>
    </row>
    <row r="257" spans="1:7" x14ac:dyDescent="0.35">
      <c r="A257" s="461"/>
      <c r="B257" s="472"/>
      <c r="C257" s="487"/>
      <c r="D257" s="476"/>
      <c r="E257" s="476"/>
      <c r="F257" s="453"/>
      <c r="G257" s="453"/>
    </row>
    <row r="258" spans="1:7" x14ac:dyDescent="0.35">
      <c r="A258" s="461"/>
      <c r="B258" s="461"/>
      <c r="C258" s="487"/>
      <c r="D258" s="461"/>
      <c r="E258" s="498"/>
      <c r="F258" s="498"/>
      <c r="G258" s="451"/>
    </row>
    <row r="259" spans="1:7" x14ac:dyDescent="0.35">
      <c r="A259" s="461"/>
      <c r="B259" s="481"/>
      <c r="C259" s="487"/>
      <c r="D259" s="461"/>
      <c r="E259" s="498"/>
      <c r="F259" s="498"/>
      <c r="G259" s="451"/>
    </row>
    <row r="260" spans="1:7" x14ac:dyDescent="0.35">
      <c r="A260" s="461"/>
      <c r="B260" s="481"/>
      <c r="C260" s="504"/>
      <c r="D260" s="461"/>
      <c r="E260" s="498"/>
      <c r="F260" s="498"/>
      <c r="G260" s="451"/>
    </row>
    <row r="261" spans="1:7" x14ac:dyDescent="0.35">
      <c r="A261" s="461"/>
      <c r="B261" s="481"/>
      <c r="C261" s="487"/>
      <c r="D261" s="461"/>
      <c r="E261" s="498"/>
      <c r="F261" s="498"/>
      <c r="G261" s="451"/>
    </row>
    <row r="262" spans="1:7" x14ac:dyDescent="0.35">
      <c r="A262" s="461"/>
      <c r="B262" s="481"/>
      <c r="C262" s="487"/>
      <c r="D262" s="461"/>
      <c r="E262" s="498"/>
      <c r="F262" s="498"/>
      <c r="G262" s="451"/>
    </row>
    <row r="263" spans="1:7" x14ac:dyDescent="0.35">
      <c r="A263" s="461"/>
      <c r="B263" s="481"/>
      <c r="C263" s="487"/>
      <c r="D263" s="461"/>
      <c r="E263" s="498"/>
      <c r="F263" s="498"/>
      <c r="G263" s="451"/>
    </row>
    <row r="264" spans="1:7" x14ac:dyDescent="0.35">
      <c r="A264" s="461"/>
      <c r="B264" s="481"/>
      <c r="C264" s="487"/>
      <c r="D264" s="461"/>
      <c r="E264" s="498"/>
      <c r="F264" s="498"/>
      <c r="G264" s="451"/>
    </row>
    <row r="265" spans="1:7" x14ac:dyDescent="0.35">
      <c r="A265" s="461"/>
      <c r="B265" s="481"/>
      <c r="C265" s="487"/>
      <c r="D265" s="461"/>
      <c r="E265" s="498"/>
      <c r="F265" s="498"/>
      <c r="G265" s="451"/>
    </row>
    <row r="266" spans="1:7" x14ac:dyDescent="0.35">
      <c r="A266" s="461"/>
      <c r="B266" s="481"/>
      <c r="C266" s="487"/>
      <c r="D266" s="461"/>
      <c r="E266" s="498"/>
      <c r="F266" s="498"/>
      <c r="G266" s="451"/>
    </row>
    <row r="267" spans="1:7" x14ac:dyDescent="0.35">
      <c r="A267" s="461"/>
      <c r="B267" s="481"/>
      <c r="C267" s="487"/>
      <c r="D267" s="461"/>
      <c r="E267" s="498"/>
      <c r="F267" s="498"/>
      <c r="G267" s="451"/>
    </row>
    <row r="268" spans="1:7" x14ac:dyDescent="0.35">
      <c r="A268" s="461"/>
      <c r="B268" s="481"/>
      <c r="C268" s="487"/>
      <c r="D268" s="461"/>
      <c r="E268" s="498"/>
      <c r="F268" s="498"/>
      <c r="G268" s="451"/>
    </row>
    <row r="269" spans="1:7" x14ac:dyDescent="0.35">
      <c r="A269" s="461"/>
      <c r="B269" s="481"/>
      <c r="C269" s="487"/>
      <c r="D269" s="461"/>
      <c r="E269" s="498"/>
      <c r="F269" s="498"/>
      <c r="G269" s="451"/>
    </row>
    <row r="270" spans="1:7" x14ac:dyDescent="0.35">
      <c r="A270" s="471"/>
      <c r="B270" s="471"/>
      <c r="C270" s="471"/>
      <c r="D270" s="471"/>
      <c r="E270" s="471"/>
      <c r="F270" s="471"/>
      <c r="G270" s="471"/>
    </row>
    <row r="271" spans="1:7" x14ac:dyDescent="0.35">
      <c r="A271" s="461"/>
      <c r="B271" s="461"/>
      <c r="C271" s="487"/>
      <c r="D271" s="461"/>
      <c r="E271" s="451"/>
      <c r="F271" s="451"/>
      <c r="G271" s="451"/>
    </row>
    <row r="272" spans="1:7" x14ac:dyDescent="0.35">
      <c r="A272" s="461"/>
      <c r="B272" s="461"/>
      <c r="C272" s="487"/>
      <c r="D272" s="461"/>
      <c r="E272" s="451"/>
      <c r="F272" s="451"/>
      <c r="G272" s="451"/>
    </row>
    <row r="273" spans="1:7" x14ac:dyDescent="0.35">
      <c r="A273" s="461"/>
      <c r="B273" s="461"/>
      <c r="C273" s="487"/>
      <c r="D273" s="461"/>
      <c r="E273" s="451"/>
      <c r="F273" s="451"/>
      <c r="G273" s="451"/>
    </row>
    <row r="274" spans="1:7" x14ac:dyDescent="0.35">
      <c r="A274" s="461"/>
      <c r="B274" s="461"/>
      <c r="C274" s="487"/>
      <c r="D274" s="461"/>
      <c r="E274" s="451"/>
      <c r="F274" s="451"/>
      <c r="G274" s="451"/>
    </row>
    <row r="275" spans="1:7" x14ac:dyDescent="0.35">
      <c r="A275" s="461"/>
      <c r="B275" s="461"/>
      <c r="C275" s="487"/>
      <c r="D275" s="461"/>
      <c r="E275" s="451"/>
      <c r="F275" s="451"/>
      <c r="G275" s="451"/>
    </row>
    <row r="276" spans="1:7" x14ac:dyDescent="0.35">
      <c r="A276" s="461"/>
      <c r="B276" s="461"/>
      <c r="C276" s="487"/>
      <c r="D276" s="461"/>
      <c r="E276" s="451"/>
      <c r="F276" s="451"/>
      <c r="G276" s="451"/>
    </row>
    <row r="277" spans="1:7" x14ac:dyDescent="0.35">
      <c r="A277" s="471"/>
      <c r="B277" s="471"/>
      <c r="C277" s="471"/>
      <c r="D277" s="471"/>
      <c r="E277" s="471"/>
      <c r="F277" s="471"/>
      <c r="G277" s="471"/>
    </row>
    <row r="278" spans="1:7" x14ac:dyDescent="0.35">
      <c r="A278" s="461"/>
      <c r="B278" s="472"/>
      <c r="C278" s="461"/>
      <c r="D278" s="461"/>
      <c r="E278" s="486"/>
      <c r="F278" s="486"/>
      <c r="G278" s="486"/>
    </row>
    <row r="279" spans="1:7" x14ac:dyDescent="0.35">
      <c r="A279" s="461"/>
      <c r="B279" s="472"/>
      <c r="C279" s="461"/>
      <c r="D279" s="461"/>
      <c r="E279" s="486"/>
      <c r="F279" s="486"/>
      <c r="G279" s="486"/>
    </row>
    <row r="280" spans="1:7" x14ac:dyDescent="0.35">
      <c r="A280" s="461"/>
      <c r="B280" s="472"/>
      <c r="C280" s="461"/>
      <c r="D280" s="461"/>
      <c r="E280" s="486"/>
      <c r="F280" s="486"/>
      <c r="G280" s="486"/>
    </row>
    <row r="281" spans="1:7" x14ac:dyDescent="0.35">
      <c r="A281" s="461"/>
      <c r="B281" s="472"/>
      <c r="C281" s="461"/>
      <c r="D281" s="461"/>
      <c r="E281" s="486"/>
      <c r="F281" s="486"/>
      <c r="G281" s="486"/>
    </row>
    <row r="282" spans="1:7" x14ac:dyDescent="0.35">
      <c r="A282" s="461"/>
      <c r="B282" s="472"/>
      <c r="C282" s="461"/>
      <c r="D282" s="461"/>
      <c r="E282" s="486"/>
      <c r="F282" s="486"/>
      <c r="G282" s="486"/>
    </row>
    <row r="283" spans="1:7" x14ac:dyDescent="0.35">
      <c r="A283" s="461"/>
      <c r="B283" s="472"/>
      <c r="C283" s="461"/>
      <c r="D283" s="461"/>
      <c r="E283" s="486"/>
      <c r="F283" s="486"/>
      <c r="G283" s="486"/>
    </row>
    <row r="284" spans="1:7" x14ac:dyDescent="0.35">
      <c r="A284" s="461"/>
      <c r="B284" s="472"/>
      <c r="C284" s="461"/>
      <c r="D284" s="461"/>
      <c r="E284" s="486"/>
      <c r="F284" s="486"/>
      <c r="G284" s="486"/>
    </row>
    <row r="285" spans="1:7" x14ac:dyDescent="0.35">
      <c r="A285" s="461"/>
      <c r="B285" s="472"/>
      <c r="C285" s="461"/>
      <c r="D285" s="461"/>
      <c r="E285" s="486"/>
      <c r="F285" s="486"/>
      <c r="G285" s="486"/>
    </row>
    <row r="286" spans="1:7" x14ac:dyDescent="0.35">
      <c r="A286" s="461"/>
      <c r="B286" s="472"/>
      <c r="C286" s="461"/>
      <c r="D286" s="461"/>
      <c r="E286" s="486"/>
      <c r="F286" s="486"/>
      <c r="G286" s="486"/>
    </row>
    <row r="287" spans="1:7" x14ac:dyDescent="0.35">
      <c r="A287" s="461"/>
      <c r="B287" s="472"/>
      <c r="C287" s="461"/>
      <c r="D287" s="461"/>
      <c r="E287" s="486"/>
      <c r="F287" s="486"/>
      <c r="G287" s="486"/>
    </row>
    <row r="288" spans="1:7" x14ac:dyDescent="0.35">
      <c r="A288" s="461"/>
      <c r="B288" s="472"/>
      <c r="C288" s="461"/>
      <c r="D288" s="461"/>
      <c r="E288" s="486"/>
      <c r="F288" s="486"/>
      <c r="G288" s="486"/>
    </row>
    <row r="289" spans="1:7" x14ac:dyDescent="0.35">
      <c r="A289" s="461"/>
      <c r="B289" s="472"/>
      <c r="C289" s="461"/>
      <c r="D289" s="461"/>
      <c r="E289" s="486"/>
      <c r="F289" s="486"/>
      <c r="G289" s="486"/>
    </row>
    <row r="290" spans="1:7" x14ac:dyDescent="0.35">
      <c r="A290" s="461"/>
      <c r="B290" s="472"/>
      <c r="C290" s="461"/>
      <c r="D290" s="461"/>
      <c r="E290" s="486"/>
      <c r="F290" s="486"/>
      <c r="G290" s="486"/>
    </row>
    <row r="291" spans="1:7" x14ac:dyDescent="0.35">
      <c r="A291" s="461"/>
      <c r="B291" s="472"/>
      <c r="C291" s="461"/>
      <c r="D291" s="461"/>
      <c r="E291" s="486"/>
      <c r="F291" s="486"/>
      <c r="G291" s="486"/>
    </row>
    <row r="292" spans="1:7" x14ac:dyDescent="0.35">
      <c r="A292" s="461"/>
      <c r="B292" s="472"/>
      <c r="C292" s="461"/>
      <c r="D292" s="461"/>
      <c r="E292" s="486"/>
      <c r="F292" s="486"/>
      <c r="G292" s="486"/>
    </row>
    <row r="293" spans="1:7" x14ac:dyDescent="0.35">
      <c r="A293" s="461"/>
      <c r="B293" s="472"/>
      <c r="C293" s="461"/>
      <c r="D293" s="461"/>
      <c r="E293" s="486"/>
      <c r="F293" s="486"/>
      <c r="G293" s="486"/>
    </row>
    <row r="294" spans="1:7" x14ac:dyDescent="0.35">
      <c r="A294" s="461"/>
      <c r="B294" s="472"/>
      <c r="C294" s="461"/>
      <c r="D294" s="461"/>
      <c r="E294" s="486"/>
      <c r="F294" s="486"/>
      <c r="G294" s="486"/>
    </row>
    <row r="295" spans="1:7" x14ac:dyDescent="0.35">
      <c r="A295" s="461"/>
      <c r="B295" s="472"/>
      <c r="C295" s="461"/>
      <c r="D295" s="461"/>
      <c r="E295" s="486"/>
      <c r="F295" s="486"/>
      <c r="G295" s="486"/>
    </row>
    <row r="296" spans="1:7" x14ac:dyDescent="0.35">
      <c r="A296" s="461"/>
      <c r="B296" s="472"/>
      <c r="C296" s="461"/>
      <c r="D296" s="461"/>
      <c r="E296" s="486"/>
      <c r="F296" s="486"/>
      <c r="G296" s="486"/>
    </row>
    <row r="297" spans="1:7" x14ac:dyDescent="0.35">
      <c r="A297" s="461"/>
      <c r="B297" s="472"/>
      <c r="C297" s="461"/>
      <c r="D297" s="461"/>
      <c r="E297" s="486"/>
      <c r="F297" s="486"/>
      <c r="G297" s="486"/>
    </row>
    <row r="298" spans="1:7" x14ac:dyDescent="0.35">
      <c r="A298" s="461"/>
      <c r="B298" s="472"/>
      <c r="C298" s="461"/>
      <c r="D298" s="461"/>
      <c r="E298" s="486"/>
      <c r="F298" s="486"/>
      <c r="G298" s="486"/>
    </row>
    <row r="299" spans="1:7" x14ac:dyDescent="0.35">
      <c r="A299" s="461"/>
      <c r="B299" s="472"/>
      <c r="C299" s="461"/>
      <c r="D299" s="461"/>
      <c r="E299" s="486"/>
      <c r="F299" s="486"/>
      <c r="G299" s="486"/>
    </row>
    <row r="300" spans="1:7" x14ac:dyDescent="0.35">
      <c r="A300" s="471"/>
      <c r="B300" s="471"/>
      <c r="C300" s="471"/>
      <c r="D300" s="471"/>
      <c r="E300" s="471"/>
      <c r="F300" s="471"/>
      <c r="G300" s="471"/>
    </row>
    <row r="301" spans="1:7" x14ac:dyDescent="0.35">
      <c r="A301" s="461"/>
      <c r="B301" s="472"/>
      <c r="C301" s="461"/>
      <c r="D301" s="461"/>
      <c r="E301" s="486"/>
      <c r="F301" s="486"/>
      <c r="G301" s="486"/>
    </row>
    <row r="302" spans="1:7" x14ac:dyDescent="0.35">
      <c r="A302" s="461"/>
      <c r="B302" s="472"/>
      <c r="C302" s="461"/>
      <c r="D302" s="461"/>
      <c r="E302" s="486"/>
      <c r="F302" s="486"/>
      <c r="G302" s="486"/>
    </row>
    <row r="303" spans="1:7" x14ac:dyDescent="0.35">
      <c r="A303" s="461"/>
      <c r="B303" s="472"/>
      <c r="C303" s="461"/>
      <c r="D303" s="461"/>
      <c r="E303" s="486"/>
      <c r="F303" s="486"/>
      <c r="G303" s="486"/>
    </row>
    <row r="304" spans="1:7" x14ac:dyDescent="0.35">
      <c r="A304" s="461"/>
      <c r="B304" s="472"/>
      <c r="C304" s="461"/>
      <c r="D304" s="461"/>
      <c r="E304" s="486"/>
      <c r="F304" s="486"/>
      <c r="G304" s="486"/>
    </row>
    <row r="305" spans="1:7" x14ac:dyDescent="0.35">
      <c r="A305" s="461"/>
      <c r="B305" s="472"/>
      <c r="C305" s="461"/>
      <c r="D305" s="461"/>
      <c r="E305" s="486"/>
      <c r="F305" s="486"/>
      <c r="G305" s="486"/>
    </row>
    <row r="306" spans="1:7" x14ac:dyDescent="0.35">
      <c r="A306" s="461"/>
      <c r="B306" s="472"/>
      <c r="C306" s="461"/>
      <c r="D306" s="461"/>
      <c r="E306" s="486"/>
      <c r="F306" s="486"/>
      <c r="G306" s="486"/>
    </row>
    <row r="307" spans="1:7" x14ac:dyDescent="0.35">
      <c r="A307" s="461"/>
      <c r="B307" s="472"/>
      <c r="C307" s="461"/>
      <c r="D307" s="461"/>
      <c r="E307" s="486"/>
      <c r="F307" s="486"/>
      <c r="G307" s="486"/>
    </row>
    <row r="308" spans="1:7" x14ac:dyDescent="0.35">
      <c r="A308" s="461"/>
      <c r="B308" s="472"/>
      <c r="C308" s="461"/>
      <c r="D308" s="461"/>
      <c r="E308" s="486"/>
      <c r="F308" s="486"/>
      <c r="G308" s="486"/>
    </row>
    <row r="309" spans="1:7" x14ac:dyDescent="0.35">
      <c r="A309" s="461"/>
      <c r="B309" s="472"/>
      <c r="C309" s="461"/>
      <c r="D309" s="461"/>
      <c r="E309" s="486"/>
      <c r="F309" s="486"/>
      <c r="G309" s="486"/>
    </row>
    <row r="310" spans="1:7" x14ac:dyDescent="0.35">
      <c r="A310" s="461"/>
      <c r="B310" s="472"/>
      <c r="C310" s="461"/>
      <c r="D310" s="461"/>
      <c r="E310" s="486"/>
      <c r="F310" s="486"/>
      <c r="G310" s="486"/>
    </row>
    <row r="311" spans="1:7" x14ac:dyDescent="0.35">
      <c r="A311" s="461"/>
      <c r="B311" s="472"/>
      <c r="C311" s="461"/>
      <c r="D311" s="461"/>
      <c r="E311" s="486"/>
      <c r="F311" s="486"/>
      <c r="G311" s="486"/>
    </row>
    <row r="312" spans="1:7" x14ac:dyDescent="0.35">
      <c r="A312" s="461"/>
      <c r="B312" s="472"/>
      <c r="C312" s="461"/>
      <c r="D312" s="461"/>
      <c r="E312" s="486"/>
      <c r="F312" s="486"/>
      <c r="G312" s="486"/>
    </row>
    <row r="313" spans="1:7" x14ac:dyDescent="0.35">
      <c r="A313" s="461"/>
      <c r="B313" s="472"/>
      <c r="C313" s="461"/>
      <c r="D313" s="461"/>
      <c r="E313" s="486"/>
      <c r="F313" s="486"/>
      <c r="G313" s="486"/>
    </row>
    <row r="314" spans="1:7" x14ac:dyDescent="0.35">
      <c r="A314" s="471"/>
      <c r="B314" s="471"/>
      <c r="C314" s="471"/>
      <c r="D314" s="471"/>
      <c r="E314" s="471"/>
      <c r="F314" s="471"/>
      <c r="G314" s="471"/>
    </row>
    <row r="315" spans="1:7" x14ac:dyDescent="0.35">
      <c r="A315" s="461"/>
      <c r="B315" s="472"/>
      <c r="C315" s="461"/>
      <c r="D315" s="461"/>
      <c r="E315" s="486"/>
      <c r="F315" s="486"/>
      <c r="G315" s="486"/>
    </row>
    <row r="316" spans="1:7" x14ac:dyDescent="0.35">
      <c r="A316" s="461"/>
      <c r="B316" s="505"/>
      <c r="C316" s="461"/>
      <c r="D316" s="461"/>
      <c r="E316" s="486"/>
      <c r="F316" s="486"/>
      <c r="G316" s="486"/>
    </row>
    <row r="317" spans="1:7" x14ac:dyDescent="0.35">
      <c r="A317" s="461"/>
      <c r="B317" s="472"/>
      <c r="C317" s="461"/>
      <c r="D317" s="461"/>
      <c r="E317" s="486"/>
      <c r="F317" s="486"/>
      <c r="G317" s="486"/>
    </row>
    <row r="318" spans="1:7" x14ac:dyDescent="0.35">
      <c r="A318" s="461"/>
      <c r="B318" s="472"/>
      <c r="C318" s="461"/>
      <c r="D318" s="461"/>
      <c r="E318" s="486"/>
      <c r="F318" s="486"/>
      <c r="G318" s="486"/>
    </row>
    <row r="319" spans="1:7" x14ac:dyDescent="0.35">
      <c r="A319" s="461"/>
      <c r="B319" s="472"/>
      <c r="C319" s="461"/>
      <c r="D319" s="461"/>
      <c r="E319" s="486"/>
      <c r="F319" s="486"/>
      <c r="G319" s="486"/>
    </row>
    <row r="320" spans="1:7" x14ac:dyDescent="0.35">
      <c r="A320" s="461"/>
      <c r="B320" s="472"/>
      <c r="C320" s="461"/>
      <c r="D320" s="461"/>
      <c r="E320" s="486"/>
      <c r="F320" s="486"/>
      <c r="G320" s="486"/>
    </row>
    <row r="321" spans="1:7" x14ac:dyDescent="0.35">
      <c r="A321" s="461"/>
      <c r="B321" s="472"/>
      <c r="C321" s="461"/>
      <c r="D321" s="461"/>
      <c r="E321" s="486"/>
      <c r="F321" s="486"/>
      <c r="G321" s="486"/>
    </row>
    <row r="322" spans="1:7" x14ac:dyDescent="0.35">
      <c r="A322" s="461"/>
      <c r="B322" s="472"/>
      <c r="C322" s="461"/>
      <c r="D322" s="461"/>
      <c r="E322" s="486"/>
      <c r="F322" s="486"/>
      <c r="G322" s="486"/>
    </row>
    <row r="323" spans="1:7" x14ac:dyDescent="0.35">
      <c r="A323" s="461"/>
      <c r="B323" s="472"/>
      <c r="C323" s="461"/>
      <c r="D323" s="461"/>
      <c r="E323" s="486"/>
      <c r="F323" s="486"/>
      <c r="G323" s="486"/>
    </row>
    <row r="324" spans="1:7" x14ac:dyDescent="0.35">
      <c r="A324" s="471"/>
      <c r="B324" s="471"/>
      <c r="C324" s="471"/>
      <c r="D324" s="471"/>
      <c r="E324" s="471"/>
      <c r="F324" s="471"/>
      <c r="G324" s="471"/>
    </row>
    <row r="325" spans="1:7" x14ac:dyDescent="0.35">
      <c r="A325" s="461"/>
      <c r="B325" s="472"/>
      <c r="C325" s="461"/>
      <c r="D325" s="461"/>
      <c r="E325" s="486"/>
      <c r="F325" s="486"/>
      <c r="G325" s="486"/>
    </row>
    <row r="326" spans="1:7" x14ac:dyDescent="0.35">
      <c r="A326" s="461"/>
      <c r="B326" s="505"/>
      <c r="C326" s="461"/>
      <c r="D326" s="461"/>
      <c r="E326" s="486"/>
      <c r="F326" s="486"/>
      <c r="G326" s="486"/>
    </row>
    <row r="327" spans="1:7" x14ac:dyDescent="0.35">
      <c r="A327" s="461"/>
      <c r="B327" s="472"/>
      <c r="C327" s="461"/>
      <c r="D327" s="461"/>
      <c r="E327" s="486"/>
      <c r="F327" s="486"/>
      <c r="G327" s="486"/>
    </row>
    <row r="328" spans="1:7" x14ac:dyDescent="0.35">
      <c r="A328" s="461"/>
      <c r="B328" s="461"/>
      <c r="C328" s="461"/>
      <c r="D328" s="461"/>
      <c r="E328" s="486"/>
      <c r="F328" s="486"/>
      <c r="G328" s="486"/>
    </row>
    <row r="329" spans="1:7" x14ac:dyDescent="0.35">
      <c r="A329" s="461"/>
      <c r="B329" s="472"/>
      <c r="C329" s="461"/>
      <c r="D329" s="461"/>
      <c r="E329" s="486"/>
      <c r="F329" s="486"/>
      <c r="G329" s="486"/>
    </row>
    <row r="330" spans="1:7" x14ac:dyDescent="0.35">
      <c r="A330" s="461"/>
      <c r="B330" s="461"/>
      <c r="C330" s="487"/>
      <c r="D330" s="461"/>
      <c r="E330" s="451"/>
      <c r="F330" s="451"/>
      <c r="G330" s="451"/>
    </row>
    <row r="331" spans="1:7" x14ac:dyDescent="0.35">
      <c r="A331" s="461"/>
      <c r="B331" s="461"/>
      <c r="C331" s="487"/>
      <c r="D331" s="461"/>
      <c r="E331" s="451"/>
      <c r="F331" s="451"/>
      <c r="G331" s="451"/>
    </row>
    <row r="332" spans="1:7" x14ac:dyDescent="0.35">
      <c r="A332" s="461"/>
      <c r="B332" s="461"/>
      <c r="C332" s="487"/>
      <c r="D332" s="461"/>
      <c r="E332" s="451"/>
      <c r="F332" s="451"/>
      <c r="G332" s="451"/>
    </row>
    <row r="333" spans="1:7" x14ac:dyDescent="0.35">
      <c r="A333" s="461"/>
      <c r="B333" s="461"/>
      <c r="C333" s="487"/>
      <c r="D333" s="461"/>
      <c r="E333" s="451"/>
      <c r="F333" s="451"/>
      <c r="G333" s="451"/>
    </row>
    <row r="334" spans="1:7" x14ac:dyDescent="0.35">
      <c r="A334" s="461"/>
      <c r="B334" s="461"/>
      <c r="C334" s="487"/>
      <c r="D334" s="461"/>
      <c r="E334" s="451"/>
      <c r="F334" s="451"/>
      <c r="G334" s="451"/>
    </row>
    <row r="335" spans="1:7" x14ac:dyDescent="0.35">
      <c r="A335" s="461"/>
      <c r="B335" s="461"/>
      <c r="C335" s="487"/>
      <c r="D335" s="461"/>
      <c r="E335" s="451"/>
      <c r="F335" s="451"/>
      <c r="G335" s="451"/>
    </row>
    <row r="336" spans="1:7" x14ac:dyDescent="0.35">
      <c r="A336" s="461"/>
      <c r="B336" s="461"/>
      <c r="C336" s="487"/>
      <c r="D336" s="461"/>
      <c r="E336" s="451"/>
      <c r="F336" s="451"/>
      <c r="G336" s="451"/>
    </row>
    <row r="337" spans="1:7" x14ac:dyDescent="0.35">
      <c r="A337" s="461"/>
      <c r="B337" s="461"/>
      <c r="C337" s="487"/>
      <c r="D337" s="461"/>
      <c r="E337" s="451"/>
      <c r="F337" s="451"/>
      <c r="G337" s="451"/>
    </row>
    <row r="338" spans="1:7" x14ac:dyDescent="0.35">
      <c r="A338" s="461"/>
      <c r="B338" s="461"/>
      <c r="C338" s="487"/>
      <c r="D338" s="461"/>
      <c r="E338" s="451"/>
      <c r="F338" s="451"/>
      <c r="G338" s="451"/>
    </row>
    <row r="339" spans="1:7" x14ac:dyDescent="0.35">
      <c r="A339" s="461"/>
      <c r="B339" s="461"/>
      <c r="C339" s="487"/>
      <c r="D339" s="461"/>
      <c r="E339" s="451"/>
      <c r="F339" s="451"/>
      <c r="G339" s="451"/>
    </row>
    <row r="340" spans="1:7" x14ac:dyDescent="0.35">
      <c r="A340" s="461"/>
      <c r="B340" s="461"/>
      <c r="C340" s="487"/>
      <c r="D340" s="461"/>
      <c r="E340" s="451"/>
      <c r="F340" s="451"/>
      <c r="G340" s="451"/>
    </row>
    <row r="341" spans="1:7" x14ac:dyDescent="0.35">
      <c r="A341" s="461"/>
      <c r="B341" s="461"/>
      <c r="C341" s="487"/>
      <c r="D341" s="461"/>
      <c r="E341" s="451"/>
      <c r="F341" s="451"/>
      <c r="G341" s="451"/>
    </row>
    <row r="342" spans="1:7" x14ac:dyDescent="0.35">
      <c r="A342" s="461"/>
      <c r="B342" s="461"/>
      <c r="C342" s="487"/>
      <c r="D342" s="461"/>
      <c r="E342" s="451"/>
      <c r="F342" s="451"/>
      <c r="G342" s="451"/>
    </row>
    <row r="343" spans="1:7" x14ac:dyDescent="0.35">
      <c r="A343" s="461"/>
      <c r="B343" s="461"/>
      <c r="C343" s="487"/>
      <c r="D343" s="461"/>
      <c r="E343" s="451"/>
      <c r="F343" s="451"/>
      <c r="G343" s="451"/>
    </row>
    <row r="344" spans="1:7" x14ac:dyDescent="0.35">
      <c r="A344" s="461"/>
      <c r="B344" s="461"/>
      <c r="C344" s="487"/>
      <c r="D344" s="461"/>
      <c r="E344" s="451"/>
      <c r="F344" s="451"/>
      <c r="G344" s="451"/>
    </row>
    <row r="345" spans="1:7" x14ac:dyDescent="0.35">
      <c r="A345" s="461"/>
      <c r="B345" s="461"/>
      <c r="C345" s="487"/>
      <c r="D345" s="461"/>
      <c r="E345" s="451"/>
      <c r="F345" s="451"/>
      <c r="G345" s="451"/>
    </row>
    <row r="346" spans="1:7" x14ac:dyDescent="0.35">
      <c r="A346" s="461"/>
      <c r="B346" s="461"/>
      <c r="C346" s="487"/>
      <c r="D346" s="461"/>
      <c r="E346" s="451"/>
      <c r="F346" s="451"/>
      <c r="G346" s="451"/>
    </row>
    <row r="347" spans="1:7" x14ac:dyDescent="0.35">
      <c r="A347" s="461"/>
      <c r="B347" s="461"/>
      <c r="C347" s="487"/>
      <c r="D347" s="461"/>
      <c r="E347" s="451"/>
      <c r="F347" s="451"/>
      <c r="G347" s="451"/>
    </row>
    <row r="348" spans="1:7" x14ac:dyDescent="0.35">
      <c r="A348" s="461"/>
      <c r="B348" s="461"/>
      <c r="C348" s="487"/>
      <c r="D348" s="461"/>
      <c r="E348" s="451"/>
      <c r="F348" s="451"/>
      <c r="G348" s="451"/>
    </row>
    <row r="349" spans="1:7" x14ac:dyDescent="0.35">
      <c r="A349" s="461"/>
      <c r="B349" s="461"/>
      <c r="C349" s="487"/>
      <c r="D349" s="461"/>
      <c r="E349" s="451"/>
      <c r="F349" s="451"/>
      <c r="G349" s="451"/>
    </row>
    <row r="350" spans="1:7" x14ac:dyDescent="0.35">
      <c r="A350" s="461"/>
      <c r="B350" s="461"/>
      <c r="C350" s="487"/>
      <c r="D350" s="461"/>
      <c r="E350" s="451"/>
      <c r="F350" s="451"/>
      <c r="G350" s="451"/>
    </row>
    <row r="351" spans="1:7" x14ac:dyDescent="0.35">
      <c r="A351" s="461"/>
      <c r="B351" s="461"/>
      <c r="C351" s="487"/>
      <c r="D351" s="461"/>
      <c r="E351" s="451"/>
      <c r="F351" s="451"/>
      <c r="G351" s="451"/>
    </row>
    <row r="352" spans="1:7" x14ac:dyDescent="0.35">
      <c r="A352" s="461"/>
      <c r="B352" s="461"/>
      <c r="C352" s="487"/>
      <c r="D352" s="461"/>
      <c r="E352" s="451"/>
      <c r="F352" s="451"/>
      <c r="G352" s="451"/>
    </row>
    <row r="353" spans="1:7" x14ac:dyDescent="0.35">
      <c r="A353" s="461"/>
      <c r="B353" s="461"/>
      <c r="C353" s="487"/>
      <c r="D353" s="461"/>
      <c r="E353" s="451"/>
      <c r="F353" s="451"/>
      <c r="G353" s="451"/>
    </row>
    <row r="354" spans="1:7" x14ac:dyDescent="0.35">
      <c r="A354" s="461"/>
      <c r="B354" s="461"/>
      <c r="C354" s="487"/>
      <c r="D354" s="461"/>
      <c r="E354" s="451"/>
      <c r="F354" s="451"/>
      <c r="G354" s="451"/>
    </row>
    <row r="355" spans="1:7" x14ac:dyDescent="0.35">
      <c r="A355" s="461"/>
      <c r="B355" s="461"/>
      <c r="C355" s="487"/>
      <c r="D355" s="461"/>
      <c r="E355" s="451"/>
      <c r="F355" s="451"/>
      <c r="G355" s="451"/>
    </row>
    <row r="356" spans="1:7" x14ac:dyDescent="0.35">
      <c r="A356" s="461"/>
      <c r="B356" s="461"/>
      <c r="C356" s="487"/>
      <c r="D356" s="461"/>
      <c r="E356" s="451"/>
      <c r="F356" s="451"/>
      <c r="G356" s="451"/>
    </row>
    <row r="357" spans="1:7" x14ac:dyDescent="0.35">
      <c r="A357" s="461"/>
      <c r="B357" s="461"/>
      <c r="C357" s="487"/>
      <c r="D357" s="461"/>
      <c r="E357" s="451"/>
      <c r="F357" s="451"/>
      <c r="G357" s="451"/>
    </row>
    <row r="358" spans="1:7" x14ac:dyDescent="0.35">
      <c r="A358" s="461"/>
      <c r="B358" s="461"/>
      <c r="C358" s="487"/>
      <c r="D358" s="461"/>
      <c r="E358" s="451"/>
      <c r="F358" s="451"/>
      <c r="G358" s="451"/>
    </row>
    <row r="359" spans="1:7" x14ac:dyDescent="0.35">
      <c r="A359" s="461"/>
      <c r="B359" s="461"/>
      <c r="C359" s="487"/>
      <c r="D359" s="461"/>
      <c r="E359" s="451"/>
      <c r="F359" s="451"/>
      <c r="G359" s="451"/>
    </row>
    <row r="360" spans="1:7" x14ac:dyDescent="0.35">
      <c r="A360" s="461"/>
      <c r="B360" s="461"/>
      <c r="C360" s="487"/>
      <c r="D360" s="461"/>
      <c r="E360" s="451"/>
      <c r="F360" s="451"/>
      <c r="G360" s="451"/>
    </row>
    <row r="361" spans="1:7" x14ac:dyDescent="0.35">
      <c r="A361" s="461"/>
      <c r="B361" s="461"/>
      <c r="C361" s="487"/>
      <c r="D361" s="461"/>
      <c r="E361" s="451"/>
      <c r="F361" s="451"/>
      <c r="G361" s="451"/>
    </row>
    <row r="362" spans="1:7" x14ac:dyDescent="0.35">
      <c r="A362" s="461"/>
      <c r="B362" s="461"/>
      <c r="C362" s="487"/>
      <c r="D362" s="461"/>
      <c r="E362" s="451"/>
      <c r="F362" s="451"/>
      <c r="G362" s="451"/>
    </row>
    <row r="363" spans="1:7" x14ac:dyDescent="0.35">
      <c r="A363" s="461"/>
      <c r="B363" s="461"/>
      <c r="C363" s="487"/>
      <c r="D363" s="461"/>
      <c r="E363" s="451"/>
      <c r="F363" s="451"/>
      <c r="G363" s="451"/>
    </row>
    <row r="364" spans="1:7" x14ac:dyDescent="0.35">
      <c r="A364" s="461"/>
      <c r="B364" s="461"/>
      <c r="C364" s="487"/>
      <c r="D364" s="461"/>
      <c r="E364" s="451"/>
      <c r="F364" s="451"/>
      <c r="G364" s="451"/>
    </row>
    <row r="365" spans="1:7" x14ac:dyDescent="0.35">
      <c r="A365" s="461"/>
      <c r="B365" s="461"/>
      <c r="C365" s="487"/>
      <c r="D365" s="461"/>
      <c r="E365" s="451"/>
      <c r="F365" s="451"/>
      <c r="G365" s="451"/>
    </row>
    <row r="366" spans="1:7" x14ac:dyDescent="0.35">
      <c r="A366" s="461"/>
      <c r="B366" s="461"/>
      <c r="C366" s="487"/>
      <c r="D366" s="461"/>
      <c r="E366" s="451"/>
      <c r="F366" s="451"/>
      <c r="G366" s="451"/>
    </row>
    <row r="367" spans="1:7" x14ac:dyDescent="0.35">
      <c r="A367" s="461"/>
      <c r="B367" s="461"/>
      <c r="C367" s="487"/>
      <c r="D367" s="461"/>
      <c r="E367" s="451"/>
      <c r="F367" s="451"/>
      <c r="G367" s="451"/>
    </row>
    <row r="368" spans="1:7" x14ac:dyDescent="0.35">
      <c r="A368" s="461"/>
      <c r="B368" s="461"/>
      <c r="C368" s="487"/>
      <c r="D368" s="461"/>
      <c r="E368" s="451"/>
      <c r="F368" s="451"/>
      <c r="G368" s="451"/>
    </row>
    <row r="369" spans="1:7" x14ac:dyDescent="0.35">
      <c r="A369" s="461"/>
      <c r="B369" s="461"/>
      <c r="C369" s="487"/>
      <c r="D369" s="461"/>
      <c r="E369" s="451"/>
      <c r="F369" s="451"/>
      <c r="G369" s="451"/>
    </row>
    <row r="370" spans="1:7" x14ac:dyDescent="0.35">
      <c r="A370" s="461"/>
      <c r="B370" s="461"/>
      <c r="C370" s="487"/>
      <c r="D370" s="461"/>
      <c r="E370" s="451"/>
      <c r="F370" s="451"/>
      <c r="G370" s="451"/>
    </row>
    <row r="371" spans="1:7" x14ac:dyDescent="0.35">
      <c r="A371" s="461"/>
      <c r="B371" s="461"/>
      <c r="C371" s="487"/>
      <c r="D371" s="461"/>
      <c r="E371" s="451"/>
      <c r="F371" s="451"/>
      <c r="G371" s="451"/>
    </row>
    <row r="372" spans="1:7" x14ac:dyDescent="0.35">
      <c r="A372" s="461"/>
      <c r="B372" s="461"/>
      <c r="C372" s="487"/>
      <c r="D372" s="461"/>
      <c r="E372" s="451"/>
      <c r="F372" s="451"/>
      <c r="G372" s="451"/>
    </row>
    <row r="373" spans="1:7" x14ac:dyDescent="0.35">
      <c r="A373" s="461"/>
      <c r="B373" s="461"/>
      <c r="C373" s="487"/>
      <c r="D373" s="461"/>
      <c r="E373" s="451"/>
      <c r="F373" s="451"/>
      <c r="G373" s="451"/>
    </row>
    <row r="374" spans="1:7" x14ac:dyDescent="0.35">
      <c r="A374" s="461"/>
      <c r="B374" s="461"/>
      <c r="C374" s="487"/>
      <c r="D374" s="461"/>
      <c r="E374" s="451"/>
      <c r="F374" s="451"/>
      <c r="G374" s="451"/>
    </row>
    <row r="375" spans="1:7" x14ac:dyDescent="0.35">
      <c r="A375" s="461"/>
      <c r="B375" s="461"/>
      <c r="C375" s="487"/>
      <c r="D375" s="461"/>
      <c r="E375" s="451"/>
      <c r="F375" s="451"/>
      <c r="G375" s="451"/>
    </row>
    <row r="376" spans="1:7" x14ac:dyDescent="0.35">
      <c r="A376" s="461"/>
      <c r="B376" s="461"/>
      <c r="C376" s="487"/>
      <c r="D376" s="461"/>
      <c r="E376" s="451"/>
      <c r="F376" s="451"/>
      <c r="G376" s="451"/>
    </row>
    <row r="377" spans="1:7" x14ac:dyDescent="0.35">
      <c r="A377" s="461"/>
      <c r="B377" s="461"/>
      <c r="C377" s="487"/>
      <c r="D377" s="461"/>
      <c r="E377" s="451"/>
      <c r="F377" s="451"/>
      <c r="G377" s="451"/>
    </row>
    <row r="378" spans="1:7" x14ac:dyDescent="0.35">
      <c r="A378" s="461"/>
      <c r="B378" s="461"/>
      <c r="C378" s="487"/>
      <c r="D378" s="461"/>
      <c r="E378" s="451"/>
      <c r="F378" s="451"/>
      <c r="G378" s="451"/>
    </row>
    <row r="379" spans="1:7" x14ac:dyDescent="0.35">
      <c r="A379" s="461"/>
      <c r="B379" s="461"/>
      <c r="C379" s="487"/>
      <c r="D379" s="461"/>
      <c r="E379" s="451"/>
      <c r="F379" s="451"/>
      <c r="G379" s="451"/>
    </row>
    <row r="380" spans="1:7" ht="18.5" x14ac:dyDescent="0.35">
      <c r="A380" s="493"/>
      <c r="B380" s="494"/>
      <c r="C380" s="493"/>
      <c r="D380" s="493"/>
      <c r="E380" s="493"/>
      <c r="F380" s="493"/>
      <c r="G380" s="493"/>
    </row>
    <row r="381" spans="1:7" x14ac:dyDescent="0.35">
      <c r="A381" s="471"/>
      <c r="B381" s="471"/>
      <c r="C381" s="471"/>
      <c r="D381" s="471"/>
      <c r="E381" s="471"/>
      <c r="F381" s="471"/>
      <c r="G381" s="471"/>
    </row>
    <row r="382" spans="1:7" x14ac:dyDescent="0.35">
      <c r="A382" s="461"/>
      <c r="B382" s="461"/>
      <c r="C382" s="485"/>
      <c r="D382" s="476"/>
      <c r="E382" s="476"/>
      <c r="F382" s="453"/>
      <c r="G382" s="453"/>
    </row>
    <row r="383" spans="1:7" x14ac:dyDescent="0.35">
      <c r="A383" s="476"/>
      <c r="B383" s="461"/>
      <c r="C383" s="461"/>
      <c r="D383" s="476"/>
      <c r="E383" s="476"/>
      <c r="F383" s="453"/>
      <c r="G383" s="453"/>
    </row>
    <row r="384" spans="1:7" x14ac:dyDescent="0.35">
      <c r="A384" s="461"/>
      <c r="B384" s="461"/>
      <c r="C384" s="461"/>
      <c r="D384" s="476"/>
      <c r="E384" s="476"/>
      <c r="F384" s="453"/>
      <c r="G384" s="453"/>
    </row>
    <row r="385" spans="1:7" x14ac:dyDescent="0.35">
      <c r="A385" s="461"/>
      <c r="B385" s="472"/>
      <c r="C385" s="485"/>
      <c r="D385" s="485"/>
      <c r="E385" s="476"/>
      <c r="F385" s="474"/>
      <c r="G385" s="474"/>
    </row>
    <row r="386" spans="1:7" x14ac:dyDescent="0.35">
      <c r="A386" s="461"/>
      <c r="B386" s="472"/>
      <c r="C386" s="485"/>
      <c r="D386" s="485"/>
      <c r="E386" s="476"/>
      <c r="F386" s="474"/>
      <c r="G386" s="474"/>
    </row>
    <row r="387" spans="1:7" x14ac:dyDescent="0.35">
      <c r="A387" s="461"/>
      <c r="B387" s="472"/>
      <c r="C387" s="485"/>
      <c r="D387" s="485"/>
      <c r="E387" s="476"/>
      <c r="F387" s="474"/>
      <c r="G387" s="474"/>
    </row>
    <row r="388" spans="1:7" x14ac:dyDescent="0.35">
      <c r="A388" s="461"/>
      <c r="B388" s="472"/>
      <c r="C388" s="485"/>
      <c r="D388" s="485"/>
      <c r="E388" s="476"/>
      <c r="F388" s="474"/>
      <c r="G388" s="474"/>
    </row>
    <row r="389" spans="1:7" x14ac:dyDescent="0.35">
      <c r="A389" s="461"/>
      <c r="B389" s="472"/>
      <c r="C389" s="485"/>
      <c r="D389" s="485"/>
      <c r="E389" s="476"/>
      <c r="F389" s="474"/>
      <c r="G389" s="474"/>
    </row>
    <row r="390" spans="1:7" x14ac:dyDescent="0.35">
      <c r="A390" s="461"/>
      <c r="B390" s="472"/>
      <c r="C390" s="485"/>
      <c r="D390" s="485"/>
      <c r="E390" s="476"/>
      <c r="F390" s="474"/>
      <c r="G390" s="474"/>
    </row>
    <row r="391" spans="1:7" x14ac:dyDescent="0.35">
      <c r="A391" s="461"/>
      <c r="B391" s="472"/>
      <c r="C391" s="485"/>
      <c r="D391" s="485"/>
      <c r="E391" s="476"/>
      <c r="F391" s="474"/>
      <c r="G391" s="474"/>
    </row>
    <row r="392" spans="1:7" x14ac:dyDescent="0.35">
      <c r="A392" s="461"/>
      <c r="B392" s="472"/>
      <c r="C392" s="485"/>
      <c r="D392" s="497"/>
      <c r="E392" s="476"/>
      <c r="F392" s="474"/>
      <c r="G392" s="474"/>
    </row>
    <row r="393" spans="1:7" x14ac:dyDescent="0.35">
      <c r="A393" s="461"/>
      <c r="B393" s="472"/>
      <c r="C393" s="485"/>
      <c r="D393" s="497"/>
      <c r="E393" s="476"/>
      <c r="F393" s="474"/>
      <c r="G393" s="474"/>
    </row>
    <row r="394" spans="1:7" x14ac:dyDescent="0.35">
      <c r="A394" s="461"/>
      <c r="B394" s="472"/>
      <c r="C394" s="485"/>
      <c r="D394" s="497"/>
      <c r="E394" s="472"/>
      <c r="F394" s="474"/>
      <c r="G394" s="474"/>
    </row>
    <row r="395" spans="1:7" x14ac:dyDescent="0.35">
      <c r="A395" s="461"/>
      <c r="B395" s="472"/>
      <c r="C395" s="485"/>
      <c r="D395" s="497"/>
      <c r="E395" s="472"/>
      <c r="F395" s="474"/>
      <c r="G395" s="474"/>
    </row>
    <row r="396" spans="1:7" x14ac:dyDescent="0.35">
      <c r="A396" s="461"/>
      <c r="B396" s="472"/>
      <c r="C396" s="485"/>
      <c r="D396" s="497"/>
      <c r="E396" s="472"/>
      <c r="F396" s="474"/>
      <c r="G396" s="474"/>
    </row>
    <row r="397" spans="1:7" x14ac:dyDescent="0.35">
      <c r="A397" s="461"/>
      <c r="B397" s="472"/>
      <c r="C397" s="485"/>
      <c r="D397" s="497"/>
      <c r="E397" s="472"/>
      <c r="F397" s="474"/>
      <c r="G397" s="474"/>
    </row>
    <row r="398" spans="1:7" x14ac:dyDescent="0.35">
      <c r="A398" s="461"/>
      <c r="B398" s="472"/>
      <c r="C398" s="485"/>
      <c r="D398" s="497"/>
      <c r="E398" s="472"/>
      <c r="F398" s="474"/>
      <c r="G398" s="474"/>
    </row>
    <row r="399" spans="1:7" x14ac:dyDescent="0.35">
      <c r="A399" s="461"/>
      <c r="B399" s="472"/>
      <c r="C399" s="485"/>
      <c r="D399" s="497"/>
      <c r="E399" s="472"/>
      <c r="F399" s="474"/>
      <c r="G399" s="474"/>
    </row>
    <row r="400" spans="1:7" x14ac:dyDescent="0.35">
      <c r="A400" s="461"/>
      <c r="B400" s="472"/>
      <c r="C400" s="485"/>
      <c r="D400" s="497"/>
      <c r="E400" s="461"/>
      <c r="F400" s="474"/>
      <c r="G400" s="474"/>
    </row>
    <row r="401" spans="1:7" x14ac:dyDescent="0.35">
      <c r="A401" s="461"/>
      <c r="B401" s="472"/>
      <c r="C401" s="485"/>
      <c r="D401" s="497"/>
      <c r="E401" s="498"/>
      <c r="F401" s="474"/>
      <c r="G401" s="474"/>
    </row>
    <row r="402" spans="1:7" x14ac:dyDescent="0.35">
      <c r="A402" s="461"/>
      <c r="B402" s="472"/>
      <c r="C402" s="485"/>
      <c r="D402" s="497"/>
      <c r="E402" s="498"/>
      <c r="F402" s="474"/>
      <c r="G402" s="474"/>
    </row>
    <row r="403" spans="1:7" x14ac:dyDescent="0.35">
      <c r="A403" s="461"/>
      <c r="B403" s="472"/>
      <c r="C403" s="485"/>
      <c r="D403" s="497"/>
      <c r="E403" s="498"/>
      <c r="F403" s="474"/>
      <c r="G403" s="474"/>
    </row>
    <row r="404" spans="1:7" x14ac:dyDescent="0.35">
      <c r="A404" s="461"/>
      <c r="B404" s="472"/>
      <c r="C404" s="485"/>
      <c r="D404" s="497"/>
      <c r="E404" s="498"/>
      <c r="F404" s="474"/>
      <c r="G404" s="474"/>
    </row>
    <row r="405" spans="1:7" x14ac:dyDescent="0.35">
      <c r="A405" s="461"/>
      <c r="B405" s="472"/>
      <c r="C405" s="485"/>
      <c r="D405" s="497"/>
      <c r="E405" s="498"/>
      <c r="F405" s="474"/>
      <c r="G405" s="474"/>
    </row>
    <row r="406" spans="1:7" x14ac:dyDescent="0.35">
      <c r="A406" s="461"/>
      <c r="B406" s="472"/>
      <c r="C406" s="485"/>
      <c r="D406" s="497"/>
      <c r="E406" s="498"/>
      <c r="F406" s="474"/>
      <c r="G406" s="474"/>
    </row>
    <row r="407" spans="1:7" x14ac:dyDescent="0.35">
      <c r="A407" s="461"/>
      <c r="B407" s="472"/>
      <c r="C407" s="485"/>
      <c r="D407" s="497"/>
      <c r="E407" s="498"/>
      <c r="F407" s="474"/>
      <c r="G407" s="474"/>
    </row>
    <row r="408" spans="1:7" x14ac:dyDescent="0.35">
      <c r="A408" s="461"/>
      <c r="B408" s="472"/>
      <c r="C408" s="485"/>
      <c r="D408" s="497"/>
      <c r="E408" s="498"/>
      <c r="F408" s="474"/>
      <c r="G408" s="474"/>
    </row>
    <row r="409" spans="1:7" x14ac:dyDescent="0.35">
      <c r="A409" s="461"/>
      <c r="B409" s="499"/>
      <c r="C409" s="500"/>
      <c r="D409" s="501"/>
      <c r="E409" s="498"/>
      <c r="F409" s="502"/>
      <c r="G409" s="502"/>
    </row>
    <row r="410" spans="1:7" x14ac:dyDescent="0.35">
      <c r="A410" s="471"/>
      <c r="B410" s="471"/>
      <c r="C410" s="471"/>
      <c r="D410" s="471"/>
      <c r="E410" s="471"/>
      <c r="F410" s="471"/>
      <c r="G410" s="471"/>
    </row>
    <row r="411" spans="1:7" x14ac:dyDescent="0.35">
      <c r="A411" s="461"/>
      <c r="B411" s="461"/>
      <c r="C411" s="487"/>
      <c r="D411" s="461"/>
      <c r="E411" s="461"/>
      <c r="F411" s="461"/>
      <c r="G411" s="461"/>
    </row>
    <row r="412" spans="1:7" x14ac:dyDescent="0.35">
      <c r="A412" s="461"/>
      <c r="B412" s="461"/>
      <c r="C412" s="461"/>
      <c r="D412" s="461"/>
      <c r="E412" s="461"/>
      <c r="F412" s="461"/>
      <c r="G412" s="461"/>
    </row>
    <row r="413" spans="1:7" x14ac:dyDescent="0.35">
      <c r="A413" s="461"/>
      <c r="B413" s="472"/>
      <c r="C413" s="461"/>
      <c r="D413" s="461"/>
      <c r="E413" s="461"/>
      <c r="F413" s="461"/>
      <c r="G413" s="461"/>
    </row>
    <row r="414" spans="1:7" x14ac:dyDescent="0.35">
      <c r="A414" s="461"/>
      <c r="B414" s="461"/>
      <c r="C414" s="485"/>
      <c r="D414" s="497"/>
      <c r="E414" s="461"/>
      <c r="F414" s="474"/>
      <c r="G414" s="474"/>
    </row>
    <row r="415" spans="1:7" x14ac:dyDescent="0.35">
      <c r="A415" s="461"/>
      <c r="B415" s="461"/>
      <c r="C415" s="485"/>
      <c r="D415" s="497"/>
      <c r="E415" s="461"/>
      <c r="F415" s="474"/>
      <c r="G415" s="474"/>
    </row>
    <row r="416" spans="1:7" x14ac:dyDescent="0.35">
      <c r="A416" s="461"/>
      <c r="B416" s="461"/>
      <c r="C416" s="485"/>
      <c r="D416" s="497"/>
      <c r="E416" s="461"/>
      <c r="F416" s="474"/>
      <c r="G416" s="474"/>
    </row>
    <row r="417" spans="1:7" x14ac:dyDescent="0.35">
      <c r="A417" s="461"/>
      <c r="B417" s="461"/>
      <c r="C417" s="485"/>
      <c r="D417" s="497"/>
      <c r="E417" s="461"/>
      <c r="F417" s="474"/>
      <c r="G417" s="474"/>
    </row>
    <row r="418" spans="1:7" x14ac:dyDescent="0.35">
      <c r="A418" s="461"/>
      <c r="B418" s="461"/>
      <c r="C418" s="485"/>
      <c r="D418" s="497"/>
      <c r="E418" s="461"/>
      <c r="F418" s="474"/>
      <c r="G418" s="474"/>
    </row>
    <row r="419" spans="1:7" x14ac:dyDescent="0.35">
      <c r="A419" s="461"/>
      <c r="B419" s="461"/>
      <c r="C419" s="485"/>
      <c r="D419" s="497"/>
      <c r="E419" s="461"/>
      <c r="F419" s="474"/>
      <c r="G419" s="474"/>
    </row>
    <row r="420" spans="1:7" x14ac:dyDescent="0.35">
      <c r="A420" s="461"/>
      <c r="B420" s="461"/>
      <c r="C420" s="485"/>
      <c r="D420" s="497"/>
      <c r="E420" s="461"/>
      <c r="F420" s="474"/>
      <c r="G420" s="474"/>
    </row>
    <row r="421" spans="1:7" x14ac:dyDescent="0.35">
      <c r="A421" s="461"/>
      <c r="B421" s="461"/>
      <c r="C421" s="485"/>
      <c r="D421" s="497"/>
      <c r="E421" s="461"/>
      <c r="F421" s="474"/>
      <c r="G421" s="474"/>
    </row>
    <row r="422" spans="1:7" x14ac:dyDescent="0.35">
      <c r="A422" s="461"/>
      <c r="B422" s="499"/>
      <c r="C422" s="485"/>
      <c r="D422" s="497"/>
      <c r="E422" s="461"/>
      <c r="F422" s="487"/>
      <c r="G422" s="487"/>
    </row>
    <row r="423" spans="1:7" x14ac:dyDescent="0.35">
      <c r="A423" s="461"/>
      <c r="B423" s="481"/>
      <c r="C423" s="485"/>
      <c r="D423" s="497"/>
      <c r="E423" s="461"/>
      <c r="F423" s="474"/>
      <c r="G423" s="474"/>
    </row>
    <row r="424" spans="1:7" x14ac:dyDescent="0.35">
      <c r="A424" s="461"/>
      <c r="B424" s="481"/>
      <c r="C424" s="485"/>
      <c r="D424" s="497"/>
      <c r="E424" s="461"/>
      <c r="F424" s="474"/>
      <c r="G424" s="474"/>
    </row>
    <row r="425" spans="1:7" x14ac:dyDescent="0.35">
      <c r="A425" s="461"/>
      <c r="B425" s="481"/>
      <c r="C425" s="485"/>
      <c r="D425" s="497"/>
      <c r="E425" s="461"/>
      <c r="F425" s="474"/>
      <c r="G425" s="474"/>
    </row>
    <row r="426" spans="1:7" x14ac:dyDescent="0.35">
      <c r="A426" s="461"/>
      <c r="B426" s="481"/>
      <c r="C426" s="485"/>
      <c r="D426" s="497"/>
      <c r="E426" s="461"/>
      <c r="F426" s="474"/>
      <c r="G426" s="474"/>
    </row>
    <row r="427" spans="1:7" x14ac:dyDescent="0.35">
      <c r="A427" s="461"/>
      <c r="B427" s="481"/>
      <c r="C427" s="485"/>
      <c r="D427" s="497"/>
      <c r="E427" s="461"/>
      <c r="F427" s="474"/>
      <c r="G427" s="474"/>
    </row>
    <row r="428" spans="1:7" x14ac:dyDescent="0.35">
      <c r="A428" s="461"/>
      <c r="B428" s="481"/>
      <c r="C428" s="485"/>
      <c r="D428" s="497"/>
      <c r="E428" s="461"/>
      <c r="F428" s="474"/>
      <c r="G428" s="474"/>
    </row>
    <row r="429" spans="1:7" x14ac:dyDescent="0.35">
      <c r="A429" s="461"/>
      <c r="B429" s="481"/>
      <c r="C429" s="461"/>
      <c r="D429" s="461"/>
      <c r="E429" s="461"/>
      <c r="F429" s="503"/>
      <c r="G429" s="503"/>
    </row>
    <row r="430" spans="1:7" x14ac:dyDescent="0.35">
      <c r="A430" s="461"/>
      <c r="B430" s="481"/>
      <c r="C430" s="461"/>
      <c r="D430" s="461"/>
      <c r="E430" s="461"/>
      <c r="F430" s="503"/>
      <c r="G430" s="503"/>
    </row>
    <row r="431" spans="1:7" x14ac:dyDescent="0.35">
      <c r="A431" s="461"/>
      <c r="B431" s="481"/>
      <c r="C431" s="461"/>
      <c r="D431" s="461"/>
      <c r="E431" s="461"/>
      <c r="F431" s="498"/>
      <c r="G431" s="498"/>
    </row>
    <row r="432" spans="1:7" x14ac:dyDescent="0.35">
      <c r="A432" s="471"/>
      <c r="B432" s="471"/>
      <c r="C432" s="471"/>
      <c r="D432" s="471"/>
      <c r="E432" s="471"/>
      <c r="F432" s="471"/>
      <c r="G432" s="471"/>
    </row>
    <row r="433" spans="1:7" x14ac:dyDescent="0.35">
      <c r="A433" s="461"/>
      <c r="B433" s="461"/>
      <c r="C433" s="487"/>
      <c r="D433" s="461"/>
      <c r="E433" s="461"/>
      <c r="F433" s="461"/>
      <c r="G433" s="461"/>
    </row>
    <row r="434" spans="1:7" x14ac:dyDescent="0.35">
      <c r="A434" s="461"/>
      <c r="B434" s="461"/>
      <c r="C434" s="461"/>
      <c r="D434" s="461"/>
      <c r="E434" s="461"/>
      <c r="F434" s="461"/>
      <c r="G434" s="461"/>
    </row>
    <row r="435" spans="1:7" x14ac:dyDescent="0.35">
      <c r="A435" s="461"/>
      <c r="B435" s="472"/>
      <c r="C435" s="461"/>
      <c r="D435" s="461"/>
      <c r="E435" s="461"/>
      <c r="F435" s="461"/>
      <c r="G435" s="461"/>
    </row>
    <row r="436" spans="1:7" x14ac:dyDescent="0.35">
      <c r="A436" s="461"/>
      <c r="B436" s="461"/>
      <c r="C436" s="485"/>
      <c r="D436" s="497"/>
      <c r="E436" s="461"/>
      <c r="F436" s="474"/>
      <c r="G436" s="474"/>
    </row>
    <row r="437" spans="1:7" x14ac:dyDescent="0.35">
      <c r="A437" s="461"/>
      <c r="B437" s="461"/>
      <c r="C437" s="485"/>
      <c r="D437" s="497"/>
      <c r="E437" s="461"/>
      <c r="F437" s="474"/>
      <c r="G437" s="474"/>
    </row>
    <row r="438" spans="1:7" x14ac:dyDescent="0.35">
      <c r="A438" s="461"/>
      <c r="B438" s="461"/>
      <c r="C438" s="485"/>
      <c r="D438" s="497"/>
      <c r="E438" s="461"/>
      <c r="F438" s="474"/>
      <c r="G438" s="474"/>
    </row>
    <row r="439" spans="1:7" x14ac:dyDescent="0.35">
      <c r="A439" s="461"/>
      <c r="B439" s="461"/>
      <c r="C439" s="485"/>
      <c r="D439" s="497"/>
      <c r="E439" s="461"/>
      <c r="F439" s="474"/>
      <c r="G439" s="474"/>
    </row>
    <row r="440" spans="1:7" x14ac:dyDescent="0.35">
      <c r="A440" s="461"/>
      <c r="B440" s="461"/>
      <c r="C440" s="485"/>
      <c r="D440" s="497"/>
      <c r="E440" s="461"/>
      <c r="F440" s="474"/>
      <c r="G440" s="474"/>
    </row>
    <row r="441" spans="1:7" x14ac:dyDescent="0.35">
      <c r="A441" s="461"/>
      <c r="B441" s="461"/>
      <c r="C441" s="485"/>
      <c r="D441" s="497"/>
      <c r="E441" s="461"/>
      <c r="F441" s="474"/>
      <c r="G441" s="474"/>
    </row>
    <row r="442" spans="1:7" x14ac:dyDescent="0.35">
      <c r="A442" s="461"/>
      <c r="B442" s="461"/>
      <c r="C442" s="485"/>
      <c r="D442" s="497"/>
      <c r="E442" s="461"/>
      <c r="F442" s="474"/>
      <c r="G442" s="474"/>
    </row>
    <row r="443" spans="1:7" x14ac:dyDescent="0.35">
      <c r="A443" s="461"/>
      <c r="B443" s="461"/>
      <c r="C443" s="485"/>
      <c r="D443" s="497"/>
      <c r="E443" s="461"/>
      <c r="F443" s="474"/>
      <c r="G443" s="474"/>
    </row>
    <row r="444" spans="1:7" x14ac:dyDescent="0.35">
      <c r="A444" s="461"/>
      <c r="B444" s="499"/>
      <c r="C444" s="485"/>
      <c r="D444" s="497"/>
      <c r="E444" s="461"/>
      <c r="F444" s="487"/>
      <c r="G444" s="487"/>
    </row>
    <row r="445" spans="1:7" x14ac:dyDescent="0.35">
      <c r="A445" s="461"/>
      <c r="B445" s="481"/>
      <c r="C445" s="485"/>
      <c r="D445" s="497"/>
      <c r="E445" s="461"/>
      <c r="F445" s="474"/>
      <c r="G445" s="474"/>
    </row>
    <row r="446" spans="1:7" x14ac:dyDescent="0.35">
      <c r="A446" s="461"/>
      <c r="B446" s="481"/>
      <c r="C446" s="485"/>
      <c r="D446" s="497"/>
      <c r="E446" s="461"/>
      <c r="F446" s="474"/>
      <c r="G446" s="474"/>
    </row>
    <row r="447" spans="1:7" x14ac:dyDescent="0.35">
      <c r="A447" s="461"/>
      <c r="B447" s="481"/>
      <c r="C447" s="485"/>
      <c r="D447" s="497"/>
      <c r="E447" s="461"/>
      <c r="F447" s="474"/>
      <c r="G447" s="474"/>
    </row>
    <row r="448" spans="1:7" x14ac:dyDescent="0.35">
      <c r="A448" s="461"/>
      <c r="B448" s="481"/>
      <c r="C448" s="485"/>
      <c r="D448" s="497"/>
      <c r="E448" s="461"/>
      <c r="F448" s="474"/>
      <c r="G448" s="474"/>
    </row>
    <row r="449" spans="1:7" x14ac:dyDescent="0.35">
      <c r="A449" s="461"/>
      <c r="B449" s="481"/>
      <c r="C449" s="485"/>
      <c r="D449" s="497"/>
      <c r="E449" s="461"/>
      <c r="F449" s="474"/>
      <c r="G449" s="474"/>
    </row>
    <row r="450" spans="1:7" x14ac:dyDescent="0.35">
      <c r="A450" s="461"/>
      <c r="B450" s="481"/>
      <c r="C450" s="485"/>
      <c r="D450" s="497"/>
      <c r="E450" s="461"/>
      <c r="F450" s="474"/>
      <c r="G450" s="474"/>
    </row>
    <row r="451" spans="1:7" x14ac:dyDescent="0.35">
      <c r="A451" s="461"/>
      <c r="B451" s="481"/>
      <c r="C451" s="461"/>
      <c r="D451" s="461"/>
      <c r="E451" s="461"/>
      <c r="F451" s="474"/>
      <c r="G451" s="474"/>
    </row>
    <row r="452" spans="1:7" x14ac:dyDescent="0.35">
      <c r="A452" s="461"/>
      <c r="B452" s="481"/>
      <c r="C452" s="461"/>
      <c r="D452" s="461"/>
      <c r="E452" s="461"/>
      <c r="F452" s="474"/>
      <c r="G452" s="474"/>
    </row>
    <row r="453" spans="1:7" x14ac:dyDescent="0.35">
      <c r="A453" s="461"/>
      <c r="B453" s="481"/>
      <c r="C453" s="461"/>
      <c r="D453" s="461"/>
      <c r="E453" s="461"/>
      <c r="F453" s="474"/>
      <c r="G453" s="487"/>
    </row>
    <row r="454" spans="1:7" x14ac:dyDescent="0.35">
      <c r="A454" s="471"/>
      <c r="B454" s="471"/>
      <c r="C454" s="471"/>
      <c r="D454" s="471"/>
      <c r="E454" s="471"/>
      <c r="F454" s="471"/>
      <c r="G454" s="471"/>
    </row>
    <row r="455" spans="1:7" x14ac:dyDescent="0.35">
      <c r="A455" s="461"/>
      <c r="B455" s="472"/>
      <c r="C455" s="487"/>
      <c r="D455" s="487"/>
      <c r="E455" s="461"/>
      <c r="F455" s="461"/>
      <c r="G455" s="461"/>
    </row>
    <row r="456" spans="1:7" x14ac:dyDescent="0.35">
      <c r="A456" s="461"/>
      <c r="B456" s="472"/>
      <c r="C456" s="487"/>
      <c r="D456" s="487"/>
      <c r="E456" s="461"/>
      <c r="F456" s="461"/>
      <c r="G456" s="461"/>
    </row>
    <row r="457" spans="1:7" x14ac:dyDescent="0.35">
      <c r="A457" s="461"/>
      <c r="B457" s="472"/>
      <c r="C457" s="487"/>
      <c r="D457" s="487"/>
      <c r="E457" s="461"/>
      <c r="F457" s="461"/>
      <c r="G457" s="461"/>
    </row>
    <row r="458" spans="1:7" x14ac:dyDescent="0.35">
      <c r="A458" s="461"/>
      <c r="B458" s="472"/>
      <c r="C458" s="487"/>
      <c r="D458" s="487"/>
      <c r="E458" s="461"/>
      <c r="F458" s="461"/>
      <c r="G458" s="461"/>
    </row>
    <row r="459" spans="1:7" x14ac:dyDescent="0.35">
      <c r="A459" s="461"/>
      <c r="B459" s="472"/>
      <c r="C459" s="487"/>
      <c r="D459" s="487"/>
      <c r="E459" s="461"/>
      <c r="F459" s="461"/>
      <c r="G459" s="461"/>
    </row>
    <row r="460" spans="1:7" x14ac:dyDescent="0.35">
      <c r="A460" s="461"/>
      <c r="B460" s="472"/>
      <c r="C460" s="487"/>
      <c r="D460" s="487"/>
      <c r="E460" s="461"/>
      <c r="F460" s="461"/>
      <c r="G460" s="461"/>
    </row>
    <row r="461" spans="1:7" x14ac:dyDescent="0.35">
      <c r="A461" s="461"/>
      <c r="B461" s="472"/>
      <c r="C461" s="487"/>
      <c r="D461" s="487"/>
      <c r="E461" s="461"/>
      <c r="F461" s="461"/>
      <c r="G461" s="461"/>
    </row>
    <row r="462" spans="1:7" x14ac:dyDescent="0.35">
      <c r="A462" s="461"/>
      <c r="B462" s="472"/>
      <c r="C462" s="487"/>
      <c r="D462" s="487"/>
      <c r="E462" s="461"/>
      <c r="F462" s="461"/>
      <c r="G462" s="461"/>
    </row>
    <row r="463" spans="1:7" x14ac:dyDescent="0.35">
      <c r="A463" s="461"/>
      <c r="B463" s="472"/>
      <c r="C463" s="487"/>
      <c r="D463" s="487"/>
      <c r="E463" s="461"/>
      <c r="F463" s="461"/>
      <c r="G463" s="461"/>
    </row>
    <row r="464" spans="1:7" x14ac:dyDescent="0.35">
      <c r="A464" s="461"/>
      <c r="B464" s="472"/>
      <c r="C464" s="487"/>
      <c r="D464" s="487"/>
      <c r="E464" s="461"/>
      <c r="F464" s="461"/>
      <c r="G464" s="461"/>
    </row>
    <row r="465" spans="1:7" x14ac:dyDescent="0.35">
      <c r="A465" s="461"/>
      <c r="B465" s="481"/>
      <c r="C465" s="487"/>
      <c r="D465" s="461"/>
      <c r="E465" s="461"/>
      <c r="F465" s="461"/>
      <c r="G465" s="461"/>
    </row>
    <row r="466" spans="1:7" x14ac:dyDescent="0.35">
      <c r="A466" s="461"/>
      <c r="B466" s="481"/>
      <c r="C466" s="487"/>
      <c r="D466" s="461"/>
      <c r="E466" s="461"/>
      <c r="F466" s="461"/>
      <c r="G466" s="461"/>
    </row>
    <row r="467" spans="1:7" x14ac:dyDescent="0.35">
      <c r="A467" s="461"/>
      <c r="B467" s="481"/>
      <c r="C467" s="487"/>
      <c r="D467" s="461"/>
      <c r="E467" s="461"/>
      <c r="F467" s="461"/>
      <c r="G467" s="461"/>
    </row>
    <row r="468" spans="1:7" x14ac:dyDescent="0.35">
      <c r="A468" s="461"/>
      <c r="B468" s="481"/>
      <c r="C468" s="487"/>
      <c r="D468" s="461"/>
      <c r="E468" s="461"/>
      <c r="F468" s="461"/>
      <c r="G468" s="461"/>
    </row>
    <row r="469" spans="1:7" x14ac:dyDescent="0.35">
      <c r="A469" s="461"/>
      <c r="B469" s="481"/>
      <c r="C469" s="487"/>
      <c r="D469" s="461"/>
      <c r="E469" s="461"/>
      <c r="F469" s="461"/>
      <c r="G469" s="461"/>
    </row>
    <row r="470" spans="1:7" x14ac:dyDescent="0.35">
      <c r="A470" s="461"/>
      <c r="B470" s="481"/>
      <c r="C470" s="487"/>
      <c r="D470" s="461"/>
      <c r="E470" s="461"/>
      <c r="F470" s="461"/>
      <c r="G470" s="461"/>
    </row>
    <row r="471" spans="1:7" x14ac:dyDescent="0.35">
      <c r="A471" s="461"/>
      <c r="B471" s="481"/>
      <c r="C471" s="487"/>
      <c r="D471" s="461"/>
      <c r="E471" s="461"/>
      <c r="F471" s="461"/>
      <c r="G471" s="461"/>
    </row>
    <row r="472" spans="1:7" x14ac:dyDescent="0.35">
      <c r="A472" s="461"/>
      <c r="B472" s="481"/>
      <c r="C472" s="487"/>
      <c r="D472" s="461"/>
      <c r="E472" s="461"/>
      <c r="F472" s="461"/>
      <c r="G472" s="461"/>
    </row>
    <row r="473" spans="1:7" x14ac:dyDescent="0.35">
      <c r="A473" s="461"/>
      <c r="B473" s="481"/>
      <c r="C473" s="487"/>
      <c r="D473" s="461"/>
      <c r="E473" s="461"/>
      <c r="F473" s="461"/>
      <c r="G473" s="461"/>
    </row>
    <row r="474" spans="1:7" x14ac:dyDescent="0.35">
      <c r="A474" s="461"/>
      <c r="B474" s="481"/>
      <c r="C474" s="487"/>
      <c r="D474" s="461"/>
      <c r="E474" s="461"/>
      <c r="F474" s="461"/>
      <c r="G474" s="461"/>
    </row>
    <row r="475" spans="1:7" x14ac:dyDescent="0.35">
      <c r="A475" s="461"/>
      <c r="B475" s="481"/>
      <c r="C475" s="487"/>
      <c r="D475" s="461"/>
      <c r="E475" s="461"/>
      <c r="F475" s="461"/>
      <c r="G475" s="461"/>
    </row>
    <row r="476" spans="1:7" x14ac:dyDescent="0.35">
      <c r="A476" s="461"/>
      <c r="B476" s="481"/>
      <c r="C476" s="487"/>
      <c r="D476" s="461"/>
      <c r="E476" s="461"/>
      <c r="F476" s="461"/>
      <c r="G476" s="451"/>
    </row>
    <row r="477" spans="1:7" x14ac:dyDescent="0.35">
      <c r="A477" s="461"/>
      <c r="B477" s="481"/>
      <c r="C477" s="487"/>
      <c r="D477" s="461"/>
      <c r="E477" s="461"/>
      <c r="F477" s="461"/>
      <c r="G477" s="451"/>
    </row>
    <row r="478" spans="1:7" x14ac:dyDescent="0.35">
      <c r="A478" s="461"/>
      <c r="B478" s="481"/>
      <c r="C478" s="487"/>
      <c r="D478" s="461"/>
      <c r="E478" s="461"/>
      <c r="F478" s="461"/>
      <c r="G478" s="451"/>
    </row>
    <row r="479" spans="1:7" x14ac:dyDescent="0.35">
      <c r="A479" s="461"/>
      <c r="B479" s="481"/>
      <c r="C479" s="487"/>
      <c r="D479" s="506"/>
      <c r="E479" s="506"/>
      <c r="F479" s="506"/>
      <c r="G479" s="506"/>
    </row>
    <row r="480" spans="1:7" x14ac:dyDescent="0.35">
      <c r="A480" s="461"/>
      <c r="B480" s="481"/>
      <c r="C480" s="487"/>
      <c r="D480" s="506"/>
      <c r="E480" s="506"/>
      <c r="F480" s="506"/>
      <c r="G480" s="506"/>
    </row>
    <row r="481" spans="1:7" x14ac:dyDescent="0.35">
      <c r="A481" s="461"/>
      <c r="B481" s="481"/>
      <c r="C481" s="487"/>
      <c r="D481" s="506"/>
      <c r="E481" s="506"/>
      <c r="F481" s="506"/>
      <c r="G481" s="506"/>
    </row>
    <row r="482" spans="1:7" x14ac:dyDescent="0.35">
      <c r="A482" s="471"/>
      <c r="B482" s="471"/>
      <c r="C482" s="471"/>
      <c r="D482" s="471"/>
      <c r="E482" s="471"/>
      <c r="F482" s="471"/>
      <c r="G482" s="471"/>
    </row>
    <row r="483" spans="1:7" x14ac:dyDescent="0.35">
      <c r="A483" s="461"/>
      <c r="B483" s="472"/>
      <c r="C483" s="461"/>
      <c r="D483" s="461"/>
      <c r="E483" s="486"/>
      <c r="F483" s="474"/>
      <c r="G483" s="474"/>
    </row>
    <row r="484" spans="1:7" x14ac:dyDescent="0.35">
      <c r="A484" s="461"/>
      <c r="B484" s="472"/>
      <c r="C484" s="461"/>
      <c r="D484" s="461"/>
      <c r="E484" s="486"/>
      <c r="F484" s="474"/>
      <c r="G484" s="474"/>
    </row>
    <row r="485" spans="1:7" x14ac:dyDescent="0.35">
      <c r="A485" s="461"/>
      <c r="B485" s="472"/>
      <c r="C485" s="461"/>
      <c r="D485" s="461"/>
      <c r="E485" s="486"/>
      <c r="F485" s="474"/>
      <c r="G485" s="474"/>
    </row>
    <row r="486" spans="1:7" x14ac:dyDescent="0.35">
      <c r="A486" s="461"/>
      <c r="B486" s="472"/>
      <c r="C486" s="461"/>
      <c r="D486" s="461"/>
      <c r="E486" s="486"/>
      <c r="F486" s="474"/>
      <c r="G486" s="474"/>
    </row>
    <row r="487" spans="1:7" x14ac:dyDescent="0.35">
      <c r="A487" s="461"/>
      <c r="B487" s="472"/>
      <c r="C487" s="461"/>
      <c r="D487" s="461"/>
      <c r="E487" s="486"/>
      <c r="F487" s="474"/>
      <c r="G487" s="474"/>
    </row>
    <row r="488" spans="1:7" x14ac:dyDescent="0.35">
      <c r="A488" s="461"/>
      <c r="B488" s="472"/>
      <c r="C488" s="461"/>
      <c r="D488" s="461"/>
      <c r="E488" s="486"/>
      <c r="F488" s="474"/>
      <c r="G488" s="474"/>
    </row>
    <row r="489" spans="1:7" x14ac:dyDescent="0.35">
      <c r="A489" s="461"/>
      <c r="B489" s="472"/>
      <c r="C489" s="461"/>
      <c r="D489" s="461"/>
      <c r="E489" s="486"/>
      <c r="F489" s="474"/>
      <c r="G489" s="474"/>
    </row>
    <row r="490" spans="1:7" x14ac:dyDescent="0.35">
      <c r="A490" s="461"/>
      <c r="B490" s="472"/>
      <c r="C490" s="461"/>
      <c r="D490" s="461"/>
      <c r="E490" s="486"/>
      <c r="F490" s="474"/>
      <c r="G490" s="474"/>
    </row>
    <row r="491" spans="1:7" x14ac:dyDescent="0.35">
      <c r="A491" s="461"/>
      <c r="B491" s="472"/>
      <c r="C491" s="461"/>
      <c r="D491" s="461"/>
      <c r="E491" s="486"/>
      <c r="F491" s="474"/>
      <c r="G491" s="474"/>
    </row>
    <row r="492" spans="1:7" x14ac:dyDescent="0.35">
      <c r="A492" s="461"/>
      <c r="B492" s="472"/>
      <c r="C492" s="461"/>
      <c r="D492" s="461"/>
      <c r="E492" s="486"/>
      <c r="F492" s="474"/>
      <c r="G492" s="474"/>
    </row>
    <row r="493" spans="1:7" x14ac:dyDescent="0.35">
      <c r="A493" s="461"/>
      <c r="B493" s="472"/>
      <c r="C493" s="461"/>
      <c r="D493" s="461"/>
      <c r="E493" s="486"/>
      <c r="F493" s="474"/>
      <c r="G493" s="474"/>
    </row>
    <row r="494" spans="1:7" x14ac:dyDescent="0.35">
      <c r="A494" s="461"/>
      <c r="B494" s="472"/>
      <c r="C494" s="461"/>
      <c r="D494" s="461"/>
      <c r="E494" s="486"/>
      <c r="F494" s="474"/>
      <c r="G494" s="474"/>
    </row>
    <row r="495" spans="1:7" x14ac:dyDescent="0.35">
      <c r="A495" s="461"/>
      <c r="B495" s="472"/>
      <c r="C495" s="461"/>
      <c r="D495" s="461"/>
      <c r="E495" s="486"/>
      <c r="F495" s="474"/>
      <c r="G495" s="474"/>
    </row>
    <row r="496" spans="1:7" x14ac:dyDescent="0.35">
      <c r="A496" s="461"/>
      <c r="B496" s="472"/>
      <c r="C496" s="461"/>
      <c r="D496" s="461"/>
      <c r="E496" s="486"/>
      <c r="F496" s="474"/>
      <c r="G496" s="474"/>
    </row>
    <row r="497" spans="1:7" x14ac:dyDescent="0.35">
      <c r="A497" s="461"/>
      <c r="B497" s="472"/>
      <c r="C497" s="461"/>
      <c r="D497" s="461"/>
      <c r="E497" s="486"/>
      <c r="F497" s="474"/>
      <c r="G497" s="474"/>
    </row>
    <row r="498" spans="1:7" x14ac:dyDescent="0.35">
      <c r="A498" s="461"/>
      <c r="B498" s="472"/>
      <c r="C498" s="461"/>
      <c r="D498" s="461"/>
      <c r="E498" s="486"/>
      <c r="F498" s="474"/>
      <c r="G498" s="474"/>
    </row>
    <row r="499" spans="1:7" x14ac:dyDescent="0.35">
      <c r="A499" s="461"/>
      <c r="B499" s="472"/>
      <c r="C499" s="461"/>
      <c r="D499" s="461"/>
      <c r="E499" s="486"/>
      <c r="F499" s="474"/>
      <c r="G499" s="474"/>
    </row>
    <row r="500" spans="1:7" x14ac:dyDescent="0.35">
      <c r="A500" s="461"/>
      <c r="B500" s="472"/>
      <c r="C500" s="461"/>
      <c r="D500" s="461"/>
      <c r="E500" s="486"/>
      <c r="F500" s="474"/>
      <c r="G500" s="474"/>
    </row>
    <row r="501" spans="1:7" x14ac:dyDescent="0.35">
      <c r="A501" s="461"/>
      <c r="B501" s="472"/>
      <c r="C501" s="461"/>
      <c r="D501" s="461"/>
      <c r="E501" s="486"/>
      <c r="F501" s="486"/>
      <c r="G501" s="486"/>
    </row>
    <row r="502" spans="1:7" x14ac:dyDescent="0.35">
      <c r="A502" s="461"/>
      <c r="B502" s="472"/>
      <c r="C502" s="461"/>
      <c r="D502" s="461"/>
      <c r="E502" s="486"/>
      <c r="F502" s="486"/>
      <c r="G502" s="486"/>
    </row>
    <row r="503" spans="1:7" x14ac:dyDescent="0.35">
      <c r="A503" s="461"/>
      <c r="B503" s="472"/>
      <c r="C503" s="461"/>
      <c r="D503" s="461"/>
      <c r="E503" s="486"/>
      <c r="F503" s="486"/>
      <c r="G503" s="486"/>
    </row>
    <row r="504" spans="1:7" x14ac:dyDescent="0.35">
      <c r="A504" s="461"/>
      <c r="B504" s="472"/>
      <c r="C504" s="461"/>
      <c r="D504" s="461"/>
      <c r="E504" s="486"/>
      <c r="F504" s="486"/>
      <c r="G504" s="486"/>
    </row>
    <row r="505" spans="1:7" x14ac:dyDescent="0.35">
      <c r="A505" s="471"/>
      <c r="B505" s="471"/>
      <c r="C505" s="471"/>
      <c r="D505" s="471"/>
      <c r="E505" s="471"/>
      <c r="F505" s="471"/>
      <c r="G505" s="471"/>
    </row>
    <row r="506" spans="1:7" x14ac:dyDescent="0.35">
      <c r="A506" s="461"/>
      <c r="B506" s="472"/>
      <c r="C506" s="461"/>
      <c r="D506" s="461"/>
      <c r="E506" s="486"/>
      <c r="F506" s="474"/>
      <c r="G506" s="474"/>
    </row>
    <row r="507" spans="1:7" x14ac:dyDescent="0.35">
      <c r="A507" s="461"/>
      <c r="B507" s="472"/>
      <c r="C507" s="461"/>
      <c r="D507" s="461"/>
      <c r="E507" s="486"/>
      <c r="F507" s="474"/>
      <c r="G507" s="474"/>
    </row>
    <row r="508" spans="1:7" x14ac:dyDescent="0.35">
      <c r="A508" s="461"/>
      <c r="B508" s="472"/>
      <c r="C508" s="461"/>
      <c r="D508" s="461"/>
      <c r="E508" s="486"/>
      <c r="F508" s="474"/>
      <c r="G508" s="474"/>
    </row>
    <row r="509" spans="1:7" x14ac:dyDescent="0.35">
      <c r="A509" s="461"/>
      <c r="B509" s="472"/>
      <c r="C509" s="461"/>
      <c r="D509" s="461"/>
      <c r="E509" s="486"/>
      <c r="F509" s="474"/>
      <c r="G509" s="474"/>
    </row>
    <row r="510" spans="1:7" x14ac:dyDescent="0.35">
      <c r="A510" s="461"/>
      <c r="B510" s="472"/>
      <c r="C510" s="461"/>
      <c r="D510" s="461"/>
      <c r="E510" s="486"/>
      <c r="F510" s="474"/>
      <c r="G510" s="474"/>
    </row>
    <row r="511" spans="1:7" x14ac:dyDescent="0.35">
      <c r="A511" s="461"/>
      <c r="B511" s="472"/>
      <c r="C511" s="461"/>
      <c r="D511" s="461"/>
      <c r="E511" s="486"/>
      <c r="F511" s="474"/>
      <c r="G511" s="474"/>
    </row>
    <row r="512" spans="1:7" x14ac:dyDescent="0.35">
      <c r="A512" s="461"/>
      <c r="B512" s="472"/>
      <c r="C512" s="461"/>
      <c r="D512" s="461"/>
      <c r="E512" s="486"/>
      <c r="F512" s="474"/>
      <c r="G512" s="474"/>
    </row>
    <row r="513" spans="1:7" x14ac:dyDescent="0.35">
      <c r="A513" s="461"/>
      <c r="B513" s="472"/>
      <c r="C513" s="461"/>
      <c r="D513" s="461"/>
      <c r="E513" s="486"/>
      <c r="F513" s="474"/>
      <c r="G513" s="474"/>
    </row>
    <row r="514" spans="1:7" x14ac:dyDescent="0.35">
      <c r="A514" s="461"/>
      <c r="B514" s="472"/>
      <c r="C514" s="461"/>
      <c r="D514" s="461"/>
      <c r="E514" s="486"/>
      <c r="F514" s="474"/>
      <c r="G514" s="474"/>
    </row>
    <row r="515" spans="1:7" x14ac:dyDescent="0.3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4" customFormat="1" ht="31" x14ac:dyDescent="0.35">
      <c r="A1" s="142" t="s">
        <v>914</v>
      </c>
      <c r="B1" s="142"/>
      <c r="C1" s="149" t="s">
        <v>1298</v>
      </c>
      <c r="D1" s="21"/>
      <c r="E1" s="21"/>
      <c r="F1" s="21"/>
      <c r="G1" s="21"/>
      <c r="H1" s="21"/>
      <c r="I1" s="21"/>
      <c r="J1" s="21"/>
      <c r="K1" s="21"/>
      <c r="L1" s="21"/>
      <c r="M1" s="21"/>
    </row>
    <row r="2" spans="1:13" x14ac:dyDescent="0.35">
      <c r="B2" s="24"/>
      <c r="C2" s="24"/>
    </row>
    <row r="3" spans="1:13" x14ac:dyDescent="0.35">
      <c r="A3" s="75" t="s">
        <v>915</v>
      </c>
      <c r="B3" s="76"/>
      <c r="C3" s="24"/>
    </row>
    <row r="4" spans="1:13" x14ac:dyDescent="0.35">
      <c r="C4" s="24"/>
    </row>
    <row r="5" spans="1:13" ht="18.5" x14ac:dyDescent="0.35">
      <c r="A5" s="37" t="s">
        <v>32</v>
      </c>
      <c r="B5" s="37" t="s">
        <v>916</v>
      </c>
      <c r="C5" s="77" t="s">
        <v>1297</v>
      </c>
    </row>
    <row r="6" spans="1:13" x14ac:dyDescent="0.35">
      <c r="A6" s="1" t="s">
        <v>917</v>
      </c>
      <c r="B6" s="40" t="s">
        <v>918</v>
      </c>
      <c r="C6" s="434" t="s">
        <v>1753</v>
      </c>
    </row>
    <row r="7" spans="1:13" x14ac:dyDescent="0.35">
      <c r="A7" s="1" t="s">
        <v>919</v>
      </c>
      <c r="B7" s="40" t="s">
        <v>920</v>
      </c>
      <c r="C7" s="434" t="s">
        <v>1754</v>
      </c>
    </row>
    <row r="8" spans="1:13" x14ac:dyDescent="0.35">
      <c r="A8" s="1" t="s">
        <v>921</v>
      </c>
      <c r="B8" s="40" t="s">
        <v>922</v>
      </c>
      <c r="C8" s="434" t="s">
        <v>955</v>
      </c>
    </row>
    <row r="9" spans="1:13" ht="360" x14ac:dyDescent="0.35">
      <c r="A9" s="1" t="s">
        <v>923</v>
      </c>
      <c r="B9" s="40" t="s">
        <v>924</v>
      </c>
      <c r="C9" s="435" t="s">
        <v>1755</v>
      </c>
    </row>
    <row r="10" spans="1:13" ht="44.25" customHeight="1" x14ac:dyDescent="0.35">
      <c r="A10" s="1" t="s">
        <v>925</v>
      </c>
      <c r="B10" s="40" t="s">
        <v>1143</v>
      </c>
      <c r="C10" s="434" t="s">
        <v>1756</v>
      </c>
    </row>
    <row r="11" spans="1:13" ht="54.75" customHeight="1" x14ac:dyDescent="0.35">
      <c r="A11" s="1" t="s">
        <v>926</v>
      </c>
      <c r="B11" s="40" t="s">
        <v>927</v>
      </c>
      <c r="C11" s="434" t="s">
        <v>1756</v>
      </c>
    </row>
    <row r="12" spans="1:13" ht="29" x14ac:dyDescent="0.35">
      <c r="A12" s="1" t="s">
        <v>928</v>
      </c>
      <c r="B12" s="40" t="s">
        <v>929</v>
      </c>
      <c r="C12" s="434" t="s">
        <v>1757</v>
      </c>
    </row>
    <row r="13" spans="1:13" x14ac:dyDescent="0.35">
      <c r="A13" s="1" t="s">
        <v>930</v>
      </c>
      <c r="B13" s="40" t="s">
        <v>931</v>
      </c>
      <c r="C13" s="434"/>
    </row>
    <row r="14" spans="1:13" ht="29" x14ac:dyDescent="0.35">
      <c r="A14" s="1" t="s">
        <v>932</v>
      </c>
      <c r="B14" s="40" t="s">
        <v>933</v>
      </c>
      <c r="C14" s="434"/>
    </row>
    <row r="15" spans="1:13" x14ac:dyDescent="0.35">
      <c r="A15" s="1" t="s">
        <v>934</v>
      </c>
      <c r="B15" s="40" t="s">
        <v>935</v>
      </c>
      <c r="C15" s="434" t="s">
        <v>1758</v>
      </c>
    </row>
    <row r="16" spans="1:13" ht="29" x14ac:dyDescent="0.35">
      <c r="A16" s="1" t="s">
        <v>936</v>
      </c>
      <c r="B16" s="44" t="s">
        <v>937</v>
      </c>
      <c r="C16" s="434" t="s">
        <v>1650</v>
      </c>
    </row>
    <row r="17" spans="1:3" ht="30" customHeight="1" x14ac:dyDescent="0.35">
      <c r="A17" s="1" t="s">
        <v>938</v>
      </c>
      <c r="B17" s="44" t="s">
        <v>939</v>
      </c>
      <c r="C17" s="434" t="s">
        <v>34</v>
      </c>
    </row>
    <row r="18" spans="1:3" x14ac:dyDescent="0.35">
      <c r="A18" s="1" t="s">
        <v>940</v>
      </c>
      <c r="B18" s="44" t="s">
        <v>941</v>
      </c>
      <c r="C18" s="434" t="s">
        <v>1631</v>
      </c>
    </row>
    <row r="19" spans="1:3" outlineLevel="1" x14ac:dyDescent="0.35">
      <c r="A19" s="1" t="s">
        <v>942</v>
      </c>
      <c r="B19" s="41" t="s">
        <v>943</v>
      </c>
      <c r="C19" s="434" t="s">
        <v>952</v>
      </c>
    </row>
    <row r="20" spans="1:3" outlineLevel="1" x14ac:dyDescent="0.35">
      <c r="A20" s="1" t="s">
        <v>944</v>
      </c>
      <c r="B20" s="74"/>
      <c r="C20" s="436"/>
    </row>
    <row r="21" spans="1:3" outlineLevel="1" x14ac:dyDescent="0.35">
      <c r="A21" s="1" t="s">
        <v>945</v>
      </c>
      <c r="B21" s="74"/>
      <c r="C21" s="436"/>
    </row>
    <row r="22" spans="1:3" outlineLevel="1" x14ac:dyDescent="0.35">
      <c r="A22" s="1" t="s">
        <v>946</v>
      </c>
      <c r="B22" s="74"/>
      <c r="C22" s="436"/>
    </row>
    <row r="23" spans="1:3" outlineLevel="1" x14ac:dyDescent="0.35">
      <c r="A23" s="1" t="s">
        <v>947</v>
      </c>
      <c r="B23" s="74"/>
      <c r="C23" s="436"/>
    </row>
    <row r="24" spans="1:3" ht="18.5" x14ac:dyDescent="0.35">
      <c r="A24" s="37"/>
      <c r="B24" s="37" t="s">
        <v>948</v>
      </c>
      <c r="C24" s="77" t="s">
        <v>949</v>
      </c>
    </row>
    <row r="25" spans="1:3" x14ac:dyDescent="0.35">
      <c r="A25" s="1" t="s">
        <v>950</v>
      </c>
      <c r="B25" s="44" t="s">
        <v>951</v>
      </c>
      <c r="C25" s="26" t="s">
        <v>952</v>
      </c>
    </row>
    <row r="26" spans="1:3" x14ac:dyDescent="0.35">
      <c r="A26" s="1" t="s">
        <v>953</v>
      </c>
      <c r="B26" s="44" t="s">
        <v>954</v>
      </c>
      <c r="C26" s="26" t="s">
        <v>955</v>
      </c>
    </row>
    <row r="27" spans="1:3" x14ac:dyDescent="0.35">
      <c r="A27" s="1" t="s">
        <v>956</v>
      </c>
      <c r="B27" s="44" t="s">
        <v>957</v>
      </c>
      <c r="C27" s="26" t="s">
        <v>958</v>
      </c>
    </row>
    <row r="28" spans="1:3" outlineLevel="1" x14ac:dyDescent="0.35">
      <c r="A28" s="1" t="s">
        <v>959</v>
      </c>
      <c r="B28" s="43"/>
      <c r="C28" s="26"/>
    </row>
    <row r="29" spans="1:3" outlineLevel="1" x14ac:dyDescent="0.35">
      <c r="A29" s="1" t="s">
        <v>960</v>
      </c>
      <c r="B29" s="43"/>
      <c r="C29" s="26"/>
    </row>
    <row r="30" spans="1:3" outlineLevel="1" x14ac:dyDescent="0.35">
      <c r="A30" s="1" t="s">
        <v>1283</v>
      </c>
      <c r="B30" s="44"/>
      <c r="C30" s="26"/>
    </row>
    <row r="31" spans="1:3" ht="18.5" x14ac:dyDescent="0.35">
      <c r="A31" s="37"/>
      <c r="B31" s="37" t="s">
        <v>961</v>
      </c>
      <c r="C31" s="77" t="s">
        <v>1297</v>
      </c>
    </row>
    <row r="32" spans="1:3" x14ac:dyDescent="0.35">
      <c r="A32" s="1" t="s">
        <v>962</v>
      </c>
      <c r="B32" s="40" t="s">
        <v>963</v>
      </c>
      <c r="C32" s="437" t="s">
        <v>1759</v>
      </c>
    </row>
    <row r="33" spans="1:3" x14ac:dyDescent="0.35">
      <c r="A33" s="1" t="s">
        <v>964</v>
      </c>
      <c r="B33" s="43"/>
      <c r="C33" s="438" t="s">
        <v>1760</v>
      </c>
    </row>
    <row r="34" spans="1:3" x14ac:dyDescent="0.35">
      <c r="A34" s="1" t="s">
        <v>965</v>
      </c>
      <c r="B34" s="43"/>
    </row>
    <row r="35" spans="1:3" x14ac:dyDescent="0.35">
      <c r="A35" s="1" t="s">
        <v>966</v>
      </c>
      <c r="B35" s="43"/>
    </row>
    <row r="36" spans="1:3" x14ac:dyDescent="0.35">
      <c r="A36" s="1" t="s">
        <v>967</v>
      </c>
      <c r="B36" s="43"/>
    </row>
    <row r="37" spans="1:3" x14ac:dyDescent="0.35">
      <c r="A37" s="1" t="s">
        <v>968</v>
      </c>
      <c r="B37" s="43"/>
    </row>
    <row r="38" spans="1:3" x14ac:dyDescent="0.35">
      <c r="B38" s="43"/>
    </row>
    <row r="39" spans="1:3" x14ac:dyDescent="0.35">
      <c r="B39" s="43"/>
    </row>
    <row r="40" spans="1:3" x14ac:dyDescent="0.35">
      <c r="B40" s="43"/>
    </row>
    <row r="41" spans="1:3" x14ac:dyDescent="0.35">
      <c r="B41" s="43"/>
    </row>
    <row r="42" spans="1:3" x14ac:dyDescent="0.35">
      <c r="B42" s="43"/>
    </row>
    <row r="43" spans="1:3" x14ac:dyDescent="0.35">
      <c r="B43" s="43"/>
    </row>
    <row r="44" spans="1:3" x14ac:dyDescent="0.35">
      <c r="B44" s="43"/>
    </row>
    <row r="45" spans="1:3" x14ac:dyDescent="0.35">
      <c r="B45" s="43"/>
    </row>
    <row r="46" spans="1:3" x14ac:dyDescent="0.35">
      <c r="B46" s="43"/>
    </row>
    <row r="47" spans="1:3" x14ac:dyDescent="0.35">
      <c r="B47" s="43"/>
    </row>
    <row r="48" spans="1:3" x14ac:dyDescent="0.35">
      <c r="B48" s="43"/>
    </row>
    <row r="49" spans="2:2" x14ac:dyDescent="0.35">
      <c r="B49" s="43"/>
    </row>
    <row r="50" spans="2:2" x14ac:dyDescent="0.35">
      <c r="B50" s="43"/>
    </row>
    <row r="51" spans="2:2" x14ac:dyDescent="0.35">
      <c r="B51" s="43"/>
    </row>
    <row r="52" spans="2:2" x14ac:dyDescent="0.35">
      <c r="B52" s="43"/>
    </row>
    <row r="53" spans="2:2" x14ac:dyDescent="0.35">
      <c r="B53" s="43"/>
    </row>
    <row r="54" spans="2:2" x14ac:dyDescent="0.35">
      <c r="B54" s="43"/>
    </row>
    <row r="55" spans="2:2" x14ac:dyDescent="0.35">
      <c r="B55" s="43"/>
    </row>
    <row r="56" spans="2:2" x14ac:dyDescent="0.35">
      <c r="B56" s="43"/>
    </row>
    <row r="57" spans="2:2" x14ac:dyDescent="0.35">
      <c r="B57" s="43"/>
    </row>
    <row r="58" spans="2:2" x14ac:dyDescent="0.35">
      <c r="B58" s="43"/>
    </row>
    <row r="59" spans="2:2" x14ac:dyDescent="0.35">
      <c r="B59" s="43"/>
    </row>
    <row r="60" spans="2:2" x14ac:dyDescent="0.35">
      <c r="B60" s="43"/>
    </row>
    <row r="61" spans="2:2" x14ac:dyDescent="0.35">
      <c r="B61" s="43"/>
    </row>
    <row r="62" spans="2:2" x14ac:dyDescent="0.35">
      <c r="B62" s="43"/>
    </row>
    <row r="63" spans="2:2" x14ac:dyDescent="0.35">
      <c r="B63" s="43"/>
    </row>
    <row r="64" spans="2:2"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24"/>
    </row>
    <row r="84" spans="2:2" x14ac:dyDescent="0.35">
      <c r="B84" s="24"/>
    </row>
    <row r="85" spans="2:2" x14ac:dyDescent="0.35">
      <c r="B85" s="24"/>
    </row>
    <row r="86" spans="2:2" x14ac:dyDescent="0.35">
      <c r="B86" s="24"/>
    </row>
    <row r="87" spans="2:2" x14ac:dyDescent="0.35">
      <c r="B87" s="24"/>
    </row>
    <row r="88" spans="2:2" x14ac:dyDescent="0.35">
      <c r="B88" s="24"/>
    </row>
    <row r="89" spans="2:2" x14ac:dyDescent="0.35">
      <c r="B89" s="24"/>
    </row>
    <row r="90" spans="2:2" x14ac:dyDescent="0.35">
      <c r="B90" s="24"/>
    </row>
    <row r="91" spans="2:2" x14ac:dyDescent="0.35">
      <c r="B91" s="24"/>
    </row>
    <row r="92" spans="2:2" x14ac:dyDescent="0.35">
      <c r="B92" s="24"/>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22"/>
    </row>
    <row r="102" spans="2:2" x14ac:dyDescent="0.35">
      <c r="B102" s="43"/>
    </row>
    <row r="103" spans="2:2" x14ac:dyDescent="0.35">
      <c r="B103" s="43"/>
    </row>
    <row r="104" spans="2:2" x14ac:dyDescent="0.35">
      <c r="B104" s="43"/>
    </row>
    <row r="105" spans="2:2" x14ac:dyDescent="0.35">
      <c r="B105" s="43"/>
    </row>
    <row r="106" spans="2:2" x14ac:dyDescent="0.35">
      <c r="B106" s="43"/>
    </row>
    <row r="107" spans="2:2" x14ac:dyDescent="0.35">
      <c r="B107" s="43"/>
    </row>
    <row r="108" spans="2:2" x14ac:dyDescent="0.35">
      <c r="B108" s="43"/>
    </row>
    <row r="109" spans="2:2" x14ac:dyDescent="0.35">
      <c r="B109" s="43"/>
    </row>
    <row r="110" spans="2:2" x14ac:dyDescent="0.35">
      <c r="B110" s="43"/>
    </row>
    <row r="111" spans="2:2" x14ac:dyDescent="0.35">
      <c r="B111" s="43"/>
    </row>
    <row r="112" spans="2:2" x14ac:dyDescent="0.35">
      <c r="B112" s="43"/>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20" spans="2:2" x14ac:dyDescent="0.35">
      <c r="B120" s="43"/>
    </row>
    <row r="121" spans="2:2" x14ac:dyDescent="0.35">
      <c r="B121" s="43"/>
    </row>
    <row r="122" spans="2:2" x14ac:dyDescent="0.35">
      <c r="B122" s="43"/>
    </row>
    <row r="127" spans="2:2" x14ac:dyDescent="0.35">
      <c r="B127" s="32"/>
    </row>
    <row r="128" spans="2:2" x14ac:dyDescent="0.35">
      <c r="B128" s="78"/>
    </row>
    <row r="134" spans="2:2" x14ac:dyDescent="0.35">
      <c r="B134" s="44"/>
    </row>
    <row r="135" spans="2:2" x14ac:dyDescent="0.35">
      <c r="B135" s="43"/>
    </row>
    <row r="137" spans="2:2" x14ac:dyDescent="0.35">
      <c r="B137" s="43"/>
    </row>
    <row r="138" spans="2:2" x14ac:dyDescent="0.35">
      <c r="B138" s="43"/>
    </row>
    <row r="139" spans="2:2" x14ac:dyDescent="0.35">
      <c r="B139" s="43"/>
    </row>
    <row r="140" spans="2:2" x14ac:dyDescent="0.35">
      <c r="B140" s="43"/>
    </row>
    <row r="141" spans="2:2" x14ac:dyDescent="0.35">
      <c r="B141" s="43"/>
    </row>
    <row r="142" spans="2:2" x14ac:dyDescent="0.35">
      <c r="B142" s="43"/>
    </row>
    <row r="143" spans="2:2" x14ac:dyDescent="0.35">
      <c r="B143" s="43"/>
    </row>
    <row r="144" spans="2:2" x14ac:dyDescent="0.35">
      <c r="B144" s="43"/>
    </row>
    <row r="145" spans="2:2" x14ac:dyDescent="0.35">
      <c r="B145" s="43"/>
    </row>
    <row r="146" spans="2:2" x14ac:dyDescent="0.35">
      <c r="B146" s="43"/>
    </row>
    <row r="147" spans="2:2" x14ac:dyDescent="0.35">
      <c r="B147" s="43"/>
    </row>
    <row r="148" spans="2:2" x14ac:dyDescent="0.35">
      <c r="B148" s="43"/>
    </row>
    <row r="245" spans="2:2" x14ac:dyDescent="0.35">
      <c r="B245" s="40"/>
    </row>
    <row r="246" spans="2:2" x14ac:dyDescent="0.35">
      <c r="B246" s="43"/>
    </row>
    <row r="247" spans="2:2" x14ac:dyDescent="0.35">
      <c r="B247" s="43"/>
    </row>
    <row r="250" spans="2:2" x14ac:dyDescent="0.35">
      <c r="B250" s="43"/>
    </row>
    <row r="266" spans="2:2" x14ac:dyDescent="0.35">
      <c r="B266" s="40"/>
    </row>
    <row r="296" spans="2:2" x14ac:dyDescent="0.35">
      <c r="B296" s="32"/>
    </row>
    <row r="297" spans="2:2" x14ac:dyDescent="0.35">
      <c r="B297" s="43"/>
    </row>
    <row r="299" spans="2:2" x14ac:dyDescent="0.35">
      <c r="B299" s="43"/>
    </row>
    <row r="300" spans="2:2" x14ac:dyDescent="0.35">
      <c r="B300" s="43"/>
    </row>
    <row r="301" spans="2:2" x14ac:dyDescent="0.35">
      <c r="B301" s="43"/>
    </row>
    <row r="302" spans="2:2" x14ac:dyDescent="0.35">
      <c r="B302" s="43"/>
    </row>
    <row r="303" spans="2:2" x14ac:dyDescent="0.35">
      <c r="B303" s="43"/>
    </row>
    <row r="304" spans="2:2" x14ac:dyDescent="0.35">
      <c r="B304" s="43"/>
    </row>
    <row r="305" spans="2:2" x14ac:dyDescent="0.35">
      <c r="B305" s="43"/>
    </row>
    <row r="306" spans="2:2" x14ac:dyDescent="0.35">
      <c r="B306" s="43"/>
    </row>
    <row r="307" spans="2:2" x14ac:dyDescent="0.35">
      <c r="B307" s="43"/>
    </row>
    <row r="308" spans="2:2" x14ac:dyDescent="0.35">
      <c r="B308" s="43"/>
    </row>
    <row r="309" spans="2:2" x14ac:dyDescent="0.35">
      <c r="B309" s="43"/>
    </row>
    <row r="310" spans="2:2" x14ac:dyDescent="0.35">
      <c r="B310"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32" spans="2:2" x14ac:dyDescent="0.35">
      <c r="B332" s="43"/>
    </row>
    <row r="333" spans="2:2" x14ac:dyDescent="0.35">
      <c r="B333" s="43"/>
    </row>
    <row r="334" spans="2:2" x14ac:dyDescent="0.35">
      <c r="B334" s="43"/>
    </row>
    <row r="335" spans="2:2" x14ac:dyDescent="0.35">
      <c r="B335" s="43"/>
    </row>
    <row r="336" spans="2:2" x14ac:dyDescent="0.35">
      <c r="B336" s="43"/>
    </row>
    <row r="338" spans="2:2" x14ac:dyDescent="0.35">
      <c r="B338" s="43"/>
    </row>
    <row r="341" spans="2:2" x14ac:dyDescent="0.35">
      <c r="B341"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1" spans="2:2" x14ac:dyDescent="0.35">
      <c r="B351" s="43"/>
    </row>
    <row r="352" spans="2:2" x14ac:dyDescent="0.35">
      <c r="B352" s="43"/>
    </row>
    <row r="353" spans="2:2" x14ac:dyDescent="0.35">
      <c r="B353" s="43"/>
    </row>
    <row r="354" spans="2:2" x14ac:dyDescent="0.35">
      <c r="B354" s="43"/>
    </row>
    <row r="355" spans="2:2" x14ac:dyDescent="0.35">
      <c r="B355" s="43"/>
    </row>
    <row r="356" spans="2:2" x14ac:dyDescent="0.35">
      <c r="B356" s="43"/>
    </row>
    <row r="357" spans="2:2" x14ac:dyDescent="0.35">
      <c r="B357" s="43"/>
    </row>
    <row r="358" spans="2:2" x14ac:dyDescent="0.35">
      <c r="B358" s="43"/>
    </row>
    <row r="359" spans="2:2" x14ac:dyDescent="0.35">
      <c r="B359" s="43"/>
    </row>
    <row r="360" spans="2:2" x14ac:dyDescent="0.35">
      <c r="B360" s="43"/>
    </row>
    <row r="361" spans="2:2" x14ac:dyDescent="0.35">
      <c r="B361" s="43"/>
    </row>
    <row r="362" spans="2:2" x14ac:dyDescent="0.35">
      <c r="B362" s="43"/>
    </row>
    <row r="366" spans="2:2" x14ac:dyDescent="0.35">
      <c r="B366" s="32"/>
    </row>
    <row r="383" spans="2:2" x14ac:dyDescent="0.3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969</v>
      </c>
    </row>
    <row r="3" spans="1:1" ht="15" x14ac:dyDescent="0.35">
      <c r="A3" s="80"/>
    </row>
    <row r="4" spans="1:1" ht="34" x14ac:dyDescent="0.35">
      <c r="A4" s="81" t="s">
        <v>970</v>
      </c>
    </row>
    <row r="5" spans="1:1" ht="34" x14ac:dyDescent="0.35">
      <c r="A5" s="81" t="s">
        <v>971</v>
      </c>
    </row>
    <row r="6" spans="1:1" ht="34" x14ac:dyDescent="0.35">
      <c r="A6" s="81" t="s">
        <v>972</v>
      </c>
    </row>
    <row r="7" spans="1:1" ht="17" x14ac:dyDescent="0.35">
      <c r="A7" s="81"/>
    </row>
    <row r="8" spans="1:1" ht="18.5" x14ac:dyDescent="0.35">
      <c r="A8" s="82" t="s">
        <v>973</v>
      </c>
    </row>
    <row r="9" spans="1:1" ht="34" x14ac:dyDescent="0.4">
      <c r="A9" s="91" t="s">
        <v>1136</v>
      </c>
    </row>
    <row r="10" spans="1:1" ht="68" x14ac:dyDescent="0.35">
      <c r="A10" s="84" t="s">
        <v>974</v>
      </c>
    </row>
    <row r="11" spans="1:1" ht="34" x14ac:dyDescent="0.35">
      <c r="A11" s="84" t="s">
        <v>975</v>
      </c>
    </row>
    <row r="12" spans="1:1" ht="17" x14ac:dyDescent="0.35">
      <c r="A12" s="84" t="s">
        <v>976</v>
      </c>
    </row>
    <row r="13" spans="1:1" ht="17" x14ac:dyDescent="0.35">
      <c r="A13" s="84" t="s">
        <v>977</v>
      </c>
    </row>
    <row r="14" spans="1:1" ht="17" x14ac:dyDescent="0.35">
      <c r="A14" s="84" t="s">
        <v>978</v>
      </c>
    </row>
    <row r="15" spans="1:1" ht="17" x14ac:dyDescent="0.35">
      <c r="A15" s="84"/>
    </row>
    <row r="16" spans="1:1" ht="18.5" x14ac:dyDescent="0.35">
      <c r="A16" s="82" t="s">
        <v>979</v>
      </c>
    </row>
    <row r="17" spans="1:1" ht="17" x14ac:dyDescent="0.35">
      <c r="A17" s="85" t="s">
        <v>980</v>
      </c>
    </row>
    <row r="18" spans="1:1" ht="34" x14ac:dyDescent="0.35">
      <c r="A18" s="86" t="s">
        <v>981</v>
      </c>
    </row>
    <row r="19" spans="1:1" ht="34" x14ac:dyDescent="0.35">
      <c r="A19" s="86" t="s">
        <v>982</v>
      </c>
    </row>
    <row r="20" spans="1:1" ht="51" x14ac:dyDescent="0.35">
      <c r="A20" s="86" t="s">
        <v>983</v>
      </c>
    </row>
    <row r="21" spans="1:1" ht="85" x14ac:dyDescent="0.35">
      <c r="A21" s="86" t="s">
        <v>984</v>
      </c>
    </row>
    <row r="22" spans="1:1" ht="51" x14ac:dyDescent="0.35">
      <c r="A22" s="86" t="s">
        <v>985</v>
      </c>
    </row>
    <row r="23" spans="1:1" ht="34" x14ac:dyDescent="0.35">
      <c r="A23" s="86" t="s">
        <v>986</v>
      </c>
    </row>
    <row r="24" spans="1:1" ht="17" x14ac:dyDescent="0.35">
      <c r="A24" s="86" t="s">
        <v>987</v>
      </c>
    </row>
    <row r="25" spans="1:1" ht="17" x14ac:dyDescent="0.35">
      <c r="A25" s="85" t="s">
        <v>988</v>
      </c>
    </row>
    <row r="26" spans="1:1" ht="51" x14ac:dyDescent="0.4">
      <c r="A26" s="87" t="s">
        <v>989</v>
      </c>
    </row>
    <row r="27" spans="1:1" ht="17" x14ac:dyDescent="0.4">
      <c r="A27" s="87" t="s">
        <v>990</v>
      </c>
    </row>
    <row r="28" spans="1:1" ht="17" x14ac:dyDescent="0.35">
      <c r="A28" s="85" t="s">
        <v>991</v>
      </c>
    </row>
    <row r="29" spans="1:1" ht="34" x14ac:dyDescent="0.35">
      <c r="A29" s="86" t="s">
        <v>992</v>
      </c>
    </row>
    <row r="30" spans="1:1" ht="34" x14ac:dyDescent="0.35">
      <c r="A30" s="86" t="s">
        <v>993</v>
      </c>
    </row>
    <row r="31" spans="1:1" ht="34" x14ac:dyDescent="0.35">
      <c r="A31" s="86" t="s">
        <v>994</v>
      </c>
    </row>
    <row r="32" spans="1:1" ht="34" x14ac:dyDescent="0.35">
      <c r="A32" s="86" t="s">
        <v>995</v>
      </c>
    </row>
    <row r="33" spans="1:1" ht="17" x14ac:dyDescent="0.35">
      <c r="A33" s="86"/>
    </row>
    <row r="34" spans="1:1" ht="18.5" x14ac:dyDescent="0.35">
      <c r="A34" s="82" t="s">
        <v>996</v>
      </c>
    </row>
    <row r="35" spans="1:1" ht="17" x14ac:dyDescent="0.35">
      <c r="A35" s="85" t="s">
        <v>997</v>
      </c>
    </row>
    <row r="36" spans="1:1" ht="34" x14ac:dyDescent="0.35">
      <c r="A36" s="86" t="s">
        <v>998</v>
      </c>
    </row>
    <row r="37" spans="1:1" ht="34" x14ac:dyDescent="0.35">
      <c r="A37" s="86" t="s">
        <v>999</v>
      </c>
    </row>
    <row r="38" spans="1:1" ht="34" x14ac:dyDescent="0.35">
      <c r="A38" s="86" t="s">
        <v>1000</v>
      </c>
    </row>
    <row r="39" spans="1:1" ht="17" x14ac:dyDescent="0.35">
      <c r="A39" s="86" t="s">
        <v>1001</v>
      </c>
    </row>
    <row r="40" spans="1:1" ht="17" x14ac:dyDescent="0.35">
      <c r="A40" s="86" t="s">
        <v>1002</v>
      </c>
    </row>
    <row r="41" spans="1:1" ht="17" x14ac:dyDescent="0.35">
      <c r="A41" s="85" t="s">
        <v>1003</v>
      </c>
    </row>
    <row r="42" spans="1:1" ht="17" x14ac:dyDescent="0.35">
      <c r="A42" s="86" t="s">
        <v>1004</v>
      </c>
    </row>
    <row r="43" spans="1:1" ht="17" x14ac:dyDescent="0.4">
      <c r="A43" s="87" t="s">
        <v>1005</v>
      </c>
    </row>
    <row r="44" spans="1:1" ht="17" x14ac:dyDescent="0.35">
      <c r="A44" s="85" t="s">
        <v>1006</v>
      </c>
    </row>
    <row r="45" spans="1:1" ht="34" x14ac:dyDescent="0.4">
      <c r="A45" s="87" t="s">
        <v>1007</v>
      </c>
    </row>
    <row r="46" spans="1:1" ht="34" x14ac:dyDescent="0.35">
      <c r="A46" s="86" t="s">
        <v>1008</v>
      </c>
    </row>
    <row r="47" spans="1:1" ht="34" x14ac:dyDescent="0.35">
      <c r="A47" s="86" t="s">
        <v>1009</v>
      </c>
    </row>
    <row r="48" spans="1:1" ht="17" x14ac:dyDescent="0.35">
      <c r="A48" s="86" t="s">
        <v>1010</v>
      </c>
    </row>
    <row r="49" spans="1:1" ht="17" x14ac:dyDescent="0.4">
      <c r="A49" s="87" t="s">
        <v>1011</v>
      </c>
    </row>
    <row r="50" spans="1:1" ht="17" x14ac:dyDescent="0.35">
      <c r="A50" s="85" t="s">
        <v>1012</v>
      </c>
    </row>
    <row r="51" spans="1:1" ht="34" x14ac:dyDescent="0.4">
      <c r="A51" s="87" t="s">
        <v>1013</v>
      </c>
    </row>
    <row r="52" spans="1:1" ht="17" x14ac:dyDescent="0.35">
      <c r="A52" s="86" t="s">
        <v>1014</v>
      </c>
    </row>
    <row r="53" spans="1:1" ht="34" x14ac:dyDescent="0.4">
      <c r="A53" s="87" t="s">
        <v>1015</v>
      </c>
    </row>
    <row r="54" spans="1:1" ht="17" x14ac:dyDescent="0.35">
      <c r="A54" s="85" t="s">
        <v>1016</v>
      </c>
    </row>
    <row r="55" spans="1:1" ht="17" x14ac:dyDescent="0.4">
      <c r="A55" s="87" t="s">
        <v>1017</v>
      </c>
    </row>
    <row r="56" spans="1:1" ht="34" x14ac:dyDescent="0.35">
      <c r="A56" s="86" t="s">
        <v>1018</v>
      </c>
    </row>
    <row r="57" spans="1:1" ht="17" x14ac:dyDescent="0.35">
      <c r="A57" s="86" t="s">
        <v>1019</v>
      </c>
    </row>
    <row r="58" spans="1:1" ht="17" x14ac:dyDescent="0.35">
      <c r="A58" s="86" t="s">
        <v>1020</v>
      </c>
    </row>
    <row r="59" spans="1:1" ht="17" x14ac:dyDescent="0.35">
      <c r="A59" s="85" t="s">
        <v>1021</v>
      </c>
    </row>
    <row r="60" spans="1:1" ht="17" x14ac:dyDescent="0.35">
      <c r="A60" s="86" t="s">
        <v>1022</v>
      </c>
    </row>
    <row r="61" spans="1:1" ht="17" x14ac:dyDescent="0.35">
      <c r="A61" s="88"/>
    </row>
    <row r="62" spans="1:1" ht="18.5" x14ac:dyDescent="0.35">
      <c r="A62" s="82" t="s">
        <v>1023</v>
      </c>
    </row>
    <row r="63" spans="1:1" ht="17" x14ac:dyDescent="0.35">
      <c r="A63" s="85" t="s">
        <v>1024</v>
      </c>
    </row>
    <row r="64" spans="1:1" ht="34" x14ac:dyDescent="0.35">
      <c r="A64" s="86" t="s">
        <v>1025</v>
      </c>
    </row>
    <row r="65" spans="1:1" ht="17" x14ac:dyDescent="0.35">
      <c r="A65" s="86" t="s">
        <v>1026</v>
      </c>
    </row>
    <row r="66" spans="1:1" ht="34" x14ac:dyDescent="0.35">
      <c r="A66" s="84" t="s">
        <v>1027</v>
      </c>
    </row>
    <row r="67" spans="1:1" ht="34" x14ac:dyDescent="0.35">
      <c r="A67" s="84" t="s">
        <v>1028</v>
      </c>
    </row>
    <row r="68" spans="1:1" ht="34" x14ac:dyDescent="0.35">
      <c r="A68" s="84" t="s">
        <v>1029</v>
      </c>
    </row>
    <row r="69" spans="1:1" ht="17" x14ac:dyDescent="0.35">
      <c r="A69" s="89" t="s">
        <v>1030</v>
      </c>
    </row>
    <row r="70" spans="1:1" ht="34" x14ac:dyDescent="0.35">
      <c r="A70" s="84" t="s">
        <v>1031</v>
      </c>
    </row>
    <row r="71" spans="1:1" ht="17" x14ac:dyDescent="0.35">
      <c r="A71" s="84" t="s">
        <v>1032</v>
      </c>
    </row>
    <row r="72" spans="1:1" ht="17" x14ac:dyDescent="0.35">
      <c r="A72" s="89" t="s">
        <v>1033</v>
      </c>
    </row>
    <row r="73" spans="1:1" ht="17" x14ac:dyDescent="0.35">
      <c r="A73" s="84" t="s">
        <v>1034</v>
      </c>
    </row>
    <row r="74" spans="1:1" ht="17" x14ac:dyDescent="0.35">
      <c r="A74" s="89" t="s">
        <v>1035</v>
      </c>
    </row>
    <row r="75" spans="1:1" ht="34" x14ac:dyDescent="0.35">
      <c r="A75" s="84" t="s">
        <v>1036</v>
      </c>
    </row>
    <row r="76" spans="1:1" ht="17" x14ac:dyDescent="0.35">
      <c r="A76" s="84" t="s">
        <v>1037</v>
      </c>
    </row>
    <row r="77" spans="1:1" ht="51" x14ac:dyDescent="0.35">
      <c r="A77" s="84" t="s">
        <v>1038</v>
      </c>
    </row>
    <row r="78" spans="1:1" ht="17" x14ac:dyDescent="0.35">
      <c r="A78" s="89" t="s">
        <v>1039</v>
      </c>
    </row>
    <row r="79" spans="1:1" ht="17" x14ac:dyDescent="0.4">
      <c r="A79" s="83" t="s">
        <v>1040</v>
      </c>
    </row>
    <row r="80" spans="1:1" ht="17" x14ac:dyDescent="0.35">
      <c r="A80" s="89" t="s">
        <v>1041</v>
      </c>
    </row>
    <row r="81" spans="1:1" ht="34" x14ac:dyDescent="0.35">
      <c r="A81" s="84" t="s">
        <v>1042</v>
      </c>
    </row>
    <row r="82" spans="1:1" ht="34" x14ac:dyDescent="0.35">
      <c r="A82" s="84" t="s">
        <v>1043</v>
      </c>
    </row>
    <row r="83" spans="1:1" ht="34" x14ac:dyDescent="0.35">
      <c r="A83" s="84" t="s">
        <v>1044</v>
      </c>
    </row>
    <row r="84" spans="1:1" ht="34" x14ac:dyDescent="0.35">
      <c r="A84" s="84" t="s">
        <v>1045</v>
      </c>
    </row>
    <row r="85" spans="1:1" ht="34" x14ac:dyDescent="0.35">
      <c r="A85" s="84" t="s">
        <v>1046</v>
      </c>
    </row>
    <row r="86" spans="1:1" ht="17" x14ac:dyDescent="0.35">
      <c r="A86" s="89" t="s">
        <v>1047</v>
      </c>
    </row>
    <row r="87" spans="1:1" ht="17" x14ac:dyDescent="0.35">
      <c r="A87" s="84" t="s">
        <v>1048</v>
      </c>
    </row>
    <row r="88" spans="1:1" ht="17" x14ac:dyDescent="0.35">
      <c r="A88" s="84" t="s">
        <v>1049</v>
      </c>
    </row>
    <row r="89" spans="1:1" ht="17" x14ac:dyDescent="0.35">
      <c r="A89" s="89" t="s">
        <v>1050</v>
      </c>
    </row>
    <row r="90" spans="1:1" ht="34" x14ac:dyDescent="0.35">
      <c r="A90" s="84" t="s">
        <v>1051</v>
      </c>
    </row>
    <row r="91" spans="1:1" ht="17" x14ac:dyDescent="0.35">
      <c r="A91" s="89" t="s">
        <v>1052</v>
      </c>
    </row>
    <row r="92" spans="1:1" ht="17" x14ac:dyDescent="0.4">
      <c r="A92" s="83" t="s">
        <v>1053</v>
      </c>
    </row>
    <row r="93" spans="1:1" ht="17" x14ac:dyDescent="0.35">
      <c r="A93" s="84" t="s">
        <v>1054</v>
      </c>
    </row>
    <row r="94" spans="1:1" ht="17" x14ac:dyDescent="0.35">
      <c r="A94" s="84"/>
    </row>
    <row r="95" spans="1:1" ht="18.5" x14ac:dyDescent="0.35">
      <c r="A95" s="82" t="s">
        <v>1055</v>
      </c>
    </row>
    <row r="96" spans="1:1" ht="34" x14ac:dyDescent="0.4">
      <c r="A96" s="83" t="s">
        <v>1056</v>
      </c>
    </row>
    <row r="97" spans="1:1" ht="17" x14ac:dyDescent="0.4">
      <c r="A97" s="83" t="s">
        <v>1057</v>
      </c>
    </row>
    <row r="98" spans="1:1" ht="17" x14ac:dyDescent="0.35">
      <c r="A98" s="89" t="s">
        <v>1058</v>
      </c>
    </row>
    <row r="99" spans="1:1" ht="17" x14ac:dyDescent="0.35">
      <c r="A99" s="81" t="s">
        <v>1059</v>
      </c>
    </row>
    <row r="100" spans="1:1" ht="17" x14ac:dyDescent="0.35">
      <c r="A100" s="84" t="s">
        <v>1060</v>
      </c>
    </row>
    <row r="101" spans="1:1" ht="17" x14ac:dyDescent="0.35">
      <c r="A101" s="84" t="s">
        <v>1061</v>
      </c>
    </row>
    <row r="102" spans="1:1" ht="17" x14ac:dyDescent="0.35">
      <c r="A102" s="84" t="s">
        <v>1062</v>
      </c>
    </row>
    <row r="103" spans="1:1" ht="17" x14ac:dyDescent="0.35">
      <c r="A103" s="84" t="s">
        <v>1063</v>
      </c>
    </row>
    <row r="104" spans="1:1" ht="34" x14ac:dyDescent="0.35">
      <c r="A104" s="84" t="s">
        <v>1064</v>
      </c>
    </row>
    <row r="105" spans="1:1" ht="17" x14ac:dyDescent="0.35">
      <c r="A105" s="81" t="s">
        <v>1065</v>
      </c>
    </row>
    <row r="106" spans="1:1" ht="17" x14ac:dyDescent="0.35">
      <c r="A106" s="84" t="s">
        <v>1066</v>
      </c>
    </row>
    <row r="107" spans="1:1" ht="17" x14ac:dyDescent="0.35">
      <c r="A107" s="84" t="s">
        <v>1067</v>
      </c>
    </row>
    <row r="108" spans="1:1" ht="17" x14ac:dyDescent="0.35">
      <c r="A108" s="84" t="s">
        <v>1068</v>
      </c>
    </row>
    <row r="109" spans="1:1" ht="17" x14ac:dyDescent="0.35">
      <c r="A109" s="84" t="s">
        <v>1069</v>
      </c>
    </row>
    <row r="110" spans="1:1" ht="17" x14ac:dyDescent="0.35">
      <c r="A110" s="84" t="s">
        <v>1070</v>
      </c>
    </row>
    <row r="111" spans="1:1" ht="17" x14ac:dyDescent="0.35">
      <c r="A111" s="84" t="s">
        <v>1071</v>
      </c>
    </row>
    <row r="112" spans="1:1" ht="17" x14ac:dyDescent="0.35">
      <c r="A112" s="89" t="s">
        <v>1072</v>
      </c>
    </row>
    <row r="113" spans="1:1" ht="17" x14ac:dyDescent="0.35">
      <c r="A113" s="84" t="s">
        <v>1073</v>
      </c>
    </row>
    <row r="114" spans="1:1" ht="17" x14ac:dyDescent="0.35">
      <c r="A114" s="81" t="s">
        <v>1074</v>
      </c>
    </row>
    <row r="115" spans="1:1" ht="17" x14ac:dyDescent="0.35">
      <c r="A115" s="84" t="s">
        <v>1075</v>
      </c>
    </row>
    <row r="116" spans="1:1" ht="17" x14ac:dyDescent="0.35">
      <c r="A116" s="84" t="s">
        <v>1076</v>
      </c>
    </row>
    <row r="117" spans="1:1" ht="17" x14ac:dyDescent="0.35">
      <c r="A117" s="81" t="s">
        <v>1077</v>
      </c>
    </row>
    <row r="118" spans="1:1" ht="17" x14ac:dyDescent="0.35">
      <c r="A118" s="84" t="s">
        <v>1078</v>
      </c>
    </row>
    <row r="119" spans="1:1" ht="17" x14ac:dyDescent="0.35">
      <c r="A119" s="84" t="s">
        <v>1079</v>
      </c>
    </row>
    <row r="120" spans="1:1" ht="17" x14ac:dyDescent="0.35">
      <c r="A120" s="84" t="s">
        <v>1080</v>
      </c>
    </row>
    <row r="121" spans="1:1" ht="17" x14ac:dyDescent="0.35">
      <c r="A121" s="89" t="s">
        <v>1081</v>
      </c>
    </row>
    <row r="122" spans="1:1" ht="17" x14ac:dyDescent="0.35">
      <c r="A122" s="81" t="s">
        <v>1082</v>
      </c>
    </row>
    <row r="123" spans="1:1" ht="17" x14ac:dyDescent="0.35">
      <c r="A123" s="81" t="s">
        <v>1083</v>
      </c>
    </row>
    <row r="124" spans="1:1" ht="17" x14ac:dyDescent="0.35">
      <c r="A124" s="84" t="s">
        <v>1084</v>
      </c>
    </row>
    <row r="125" spans="1:1" ht="17" x14ac:dyDescent="0.35">
      <c r="A125" s="84" t="s">
        <v>1085</v>
      </c>
    </row>
    <row r="126" spans="1:1" ht="17" x14ac:dyDescent="0.35">
      <c r="A126" s="84" t="s">
        <v>1086</v>
      </c>
    </row>
    <row r="127" spans="1:1" ht="17" x14ac:dyDescent="0.35">
      <c r="A127" s="84" t="s">
        <v>1087</v>
      </c>
    </row>
    <row r="128" spans="1:1" ht="17" x14ac:dyDescent="0.35">
      <c r="A128" s="84" t="s">
        <v>1088</v>
      </c>
    </row>
    <row r="129" spans="1:1" ht="17" x14ac:dyDescent="0.35">
      <c r="A129" s="89" t="s">
        <v>1089</v>
      </c>
    </row>
    <row r="130" spans="1:1" ht="34" x14ac:dyDescent="0.35">
      <c r="A130" s="84" t="s">
        <v>1090</v>
      </c>
    </row>
    <row r="131" spans="1:1" ht="68" x14ac:dyDescent="0.35">
      <c r="A131" s="84" t="s">
        <v>1091</v>
      </c>
    </row>
    <row r="132" spans="1:1" ht="34" x14ac:dyDescent="0.35">
      <c r="A132" s="84" t="s">
        <v>1092</v>
      </c>
    </row>
    <row r="133" spans="1:1" ht="17" x14ac:dyDescent="0.35">
      <c r="A133" s="89" t="s">
        <v>1093</v>
      </c>
    </row>
    <row r="134" spans="1:1" ht="34" x14ac:dyDescent="0.35">
      <c r="A134" s="81" t="s">
        <v>1094</v>
      </c>
    </row>
    <row r="135" spans="1:1" ht="17" x14ac:dyDescent="0.35">
      <c r="A135" s="81"/>
    </row>
    <row r="136" spans="1:1" ht="18.5" x14ac:dyDescent="0.35">
      <c r="A136" s="82" t="s">
        <v>1095</v>
      </c>
    </row>
    <row r="137" spans="1:1" ht="17" x14ac:dyDescent="0.35">
      <c r="A137" s="84" t="s">
        <v>1096</v>
      </c>
    </row>
    <row r="138" spans="1:1" ht="34" x14ac:dyDescent="0.35">
      <c r="A138" s="86" t="s">
        <v>1097</v>
      </c>
    </row>
    <row r="139" spans="1:1" ht="34" x14ac:dyDescent="0.35">
      <c r="A139" s="86" t="s">
        <v>1098</v>
      </c>
    </row>
    <row r="140" spans="1:1" ht="17" x14ac:dyDescent="0.35">
      <c r="A140" s="85" t="s">
        <v>1099</v>
      </c>
    </row>
    <row r="141" spans="1:1" ht="17" x14ac:dyDescent="0.35">
      <c r="A141" s="90" t="s">
        <v>1100</v>
      </c>
    </row>
    <row r="142" spans="1:1" ht="34" x14ac:dyDescent="0.4">
      <c r="A142" s="87" t="s">
        <v>1101</v>
      </c>
    </row>
    <row r="143" spans="1:1" ht="17" x14ac:dyDescent="0.35">
      <c r="A143" s="86" t="s">
        <v>1102</v>
      </c>
    </row>
    <row r="144" spans="1:1" ht="17" x14ac:dyDescent="0.35">
      <c r="A144" s="86" t="s">
        <v>1103</v>
      </c>
    </row>
    <row r="145" spans="1:1" ht="17" x14ac:dyDescent="0.35">
      <c r="A145" s="90" t="s">
        <v>1104</v>
      </c>
    </row>
    <row r="146" spans="1:1" ht="17" x14ac:dyDescent="0.35">
      <c r="A146" s="85" t="s">
        <v>1105</v>
      </c>
    </row>
    <row r="147" spans="1:1" ht="17" x14ac:dyDescent="0.35">
      <c r="A147" s="90" t="s">
        <v>1106</v>
      </c>
    </row>
    <row r="148" spans="1:1" ht="17" x14ac:dyDescent="0.35">
      <c r="A148" s="86" t="s">
        <v>1107</v>
      </c>
    </row>
    <row r="149" spans="1:1" ht="17" x14ac:dyDescent="0.35">
      <c r="A149" s="86" t="s">
        <v>1108</v>
      </c>
    </row>
    <row r="150" spans="1:1" ht="17" x14ac:dyDescent="0.35">
      <c r="A150" s="86" t="s">
        <v>1109</v>
      </c>
    </row>
    <row r="151" spans="1:1" ht="34" x14ac:dyDescent="0.35">
      <c r="A151" s="90" t="s">
        <v>1110</v>
      </c>
    </row>
    <row r="152" spans="1:1" ht="17" x14ac:dyDescent="0.35">
      <c r="A152" s="85" t="s">
        <v>1111</v>
      </c>
    </row>
    <row r="153" spans="1:1" ht="17" x14ac:dyDescent="0.35">
      <c r="A153" s="86" t="s">
        <v>1112</v>
      </c>
    </row>
    <row r="154" spans="1:1" ht="17" x14ac:dyDescent="0.35">
      <c r="A154" s="86" t="s">
        <v>1113</v>
      </c>
    </row>
    <row r="155" spans="1:1" ht="17" x14ac:dyDescent="0.35">
      <c r="A155" s="86" t="s">
        <v>1114</v>
      </c>
    </row>
    <row r="156" spans="1:1" ht="17" x14ac:dyDescent="0.35">
      <c r="A156" s="86" t="s">
        <v>1115</v>
      </c>
    </row>
    <row r="157" spans="1:1" ht="34" x14ac:dyDescent="0.35">
      <c r="A157" s="86" t="s">
        <v>1116</v>
      </c>
    </row>
    <row r="158" spans="1:1" ht="34" x14ac:dyDescent="0.35">
      <c r="A158" s="86" t="s">
        <v>1117</v>
      </c>
    </row>
    <row r="159" spans="1:1" ht="17" x14ac:dyDescent="0.35">
      <c r="A159" s="85" t="s">
        <v>1118</v>
      </c>
    </row>
    <row r="160" spans="1:1" ht="34" x14ac:dyDescent="0.35">
      <c r="A160" s="86" t="s">
        <v>1119</v>
      </c>
    </row>
    <row r="161" spans="1:1" ht="34" x14ac:dyDescent="0.35">
      <c r="A161" s="86" t="s">
        <v>1120</v>
      </c>
    </row>
    <row r="162" spans="1:1" ht="17" x14ac:dyDescent="0.35">
      <c r="A162" s="86" t="s">
        <v>1121</v>
      </c>
    </row>
    <row r="163" spans="1:1" ht="17" x14ac:dyDescent="0.35">
      <c r="A163" s="85" t="s">
        <v>1122</v>
      </c>
    </row>
    <row r="164" spans="1:1" ht="34" x14ac:dyDescent="0.4">
      <c r="A164" s="92" t="s">
        <v>1137</v>
      </c>
    </row>
    <row r="165" spans="1:1" ht="34" x14ac:dyDescent="0.35">
      <c r="A165" s="86" t="s">
        <v>1123</v>
      </c>
    </row>
    <row r="166" spans="1:1" ht="17" x14ac:dyDescent="0.35">
      <c r="A166" s="85" t="s">
        <v>1124</v>
      </c>
    </row>
    <row r="167" spans="1:1" ht="17" x14ac:dyDescent="0.35">
      <c r="A167" s="86" t="s">
        <v>1125</v>
      </c>
    </row>
    <row r="168" spans="1:1" ht="17" x14ac:dyDescent="0.35">
      <c r="A168" s="85" t="s">
        <v>1126</v>
      </c>
    </row>
    <row r="169" spans="1:1" ht="17" x14ac:dyDescent="0.4">
      <c r="A169" s="87" t="s">
        <v>1127</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55" zoomScaleNormal="55" zoomScaleSheetLayoutView="90" workbookViewId="0"/>
  </sheetViews>
  <sheetFormatPr defaultColWidth="15.81640625" defaultRowHeight="14.5" x14ac:dyDescent="0.35"/>
  <cols>
    <col min="1" max="1" width="3.453125" style="169" customWidth="1"/>
    <col min="2" max="2" width="27.453125" style="169" bestFit="1" customWidth="1"/>
    <col min="3" max="3" width="84.81640625" style="169" customWidth="1"/>
    <col min="4" max="4" width="15.1796875" style="169" customWidth="1"/>
    <col min="5" max="5" width="2.81640625" style="169" customWidth="1"/>
    <col min="6" max="6" width="1.81640625" style="169" customWidth="1"/>
    <col min="7" max="256" width="15.81640625" style="169"/>
    <col min="257" max="257" width="3.453125" style="169" customWidth="1"/>
    <col min="258" max="258" width="18.7265625" style="169" customWidth="1"/>
    <col min="259" max="259" width="95.54296875" style="169" customWidth="1"/>
    <col min="260" max="260" width="15.1796875" style="169" customWidth="1"/>
    <col min="261" max="261" width="2.81640625" style="169" customWidth="1"/>
    <col min="262" max="262" width="1.81640625" style="169" customWidth="1"/>
    <col min="263" max="512" width="15.81640625" style="169"/>
    <col min="513" max="513" width="3.453125" style="169" customWidth="1"/>
    <col min="514" max="514" width="18.7265625" style="169" customWidth="1"/>
    <col min="515" max="515" width="95.54296875" style="169" customWidth="1"/>
    <col min="516" max="516" width="15.1796875" style="169" customWidth="1"/>
    <col min="517" max="517" width="2.81640625" style="169" customWidth="1"/>
    <col min="518" max="518" width="1.81640625" style="169" customWidth="1"/>
    <col min="519" max="768" width="15.81640625" style="169"/>
    <col min="769" max="769" width="3.453125" style="169" customWidth="1"/>
    <col min="770" max="770" width="18.7265625" style="169" customWidth="1"/>
    <col min="771" max="771" width="95.54296875" style="169" customWidth="1"/>
    <col min="772" max="772" width="15.1796875" style="169" customWidth="1"/>
    <col min="773" max="773" width="2.81640625" style="169" customWidth="1"/>
    <col min="774" max="774" width="1.81640625" style="169" customWidth="1"/>
    <col min="775" max="1024" width="15.81640625" style="169"/>
    <col min="1025" max="1025" width="3.453125" style="169" customWidth="1"/>
    <col min="1026" max="1026" width="18.7265625" style="169" customWidth="1"/>
    <col min="1027" max="1027" width="95.54296875" style="169" customWidth="1"/>
    <col min="1028" max="1028" width="15.1796875" style="169" customWidth="1"/>
    <col min="1029" max="1029" width="2.81640625" style="169" customWidth="1"/>
    <col min="1030" max="1030" width="1.81640625" style="169" customWidth="1"/>
    <col min="1031" max="1280" width="15.81640625" style="169"/>
    <col min="1281" max="1281" width="3.453125" style="169" customWidth="1"/>
    <col min="1282" max="1282" width="18.7265625" style="169" customWidth="1"/>
    <col min="1283" max="1283" width="95.54296875" style="169" customWidth="1"/>
    <col min="1284" max="1284" width="15.1796875" style="169" customWidth="1"/>
    <col min="1285" max="1285" width="2.81640625" style="169" customWidth="1"/>
    <col min="1286" max="1286" width="1.81640625" style="169" customWidth="1"/>
    <col min="1287" max="1536" width="15.81640625" style="169"/>
    <col min="1537" max="1537" width="3.453125" style="169" customWidth="1"/>
    <col min="1538" max="1538" width="18.7265625" style="169" customWidth="1"/>
    <col min="1539" max="1539" width="95.54296875" style="169" customWidth="1"/>
    <col min="1540" max="1540" width="15.1796875" style="169" customWidth="1"/>
    <col min="1541" max="1541" width="2.81640625" style="169" customWidth="1"/>
    <col min="1542" max="1542" width="1.81640625" style="169" customWidth="1"/>
    <col min="1543" max="1792" width="15.81640625" style="169"/>
    <col min="1793" max="1793" width="3.453125" style="169" customWidth="1"/>
    <col min="1794" max="1794" width="18.7265625" style="169" customWidth="1"/>
    <col min="1795" max="1795" width="95.54296875" style="169" customWidth="1"/>
    <col min="1796" max="1796" width="15.1796875" style="169" customWidth="1"/>
    <col min="1797" max="1797" width="2.81640625" style="169" customWidth="1"/>
    <col min="1798" max="1798" width="1.81640625" style="169" customWidth="1"/>
    <col min="1799" max="2048" width="15.81640625" style="169"/>
    <col min="2049" max="2049" width="3.453125" style="169" customWidth="1"/>
    <col min="2050" max="2050" width="18.7265625" style="169" customWidth="1"/>
    <col min="2051" max="2051" width="95.54296875" style="169" customWidth="1"/>
    <col min="2052" max="2052" width="15.1796875" style="169" customWidth="1"/>
    <col min="2053" max="2053" width="2.81640625" style="169" customWidth="1"/>
    <col min="2054" max="2054" width="1.81640625" style="169" customWidth="1"/>
    <col min="2055" max="2304" width="15.81640625" style="169"/>
    <col min="2305" max="2305" width="3.453125" style="169" customWidth="1"/>
    <col min="2306" max="2306" width="18.7265625" style="169" customWidth="1"/>
    <col min="2307" max="2307" width="95.54296875" style="169" customWidth="1"/>
    <col min="2308" max="2308" width="15.1796875" style="169" customWidth="1"/>
    <col min="2309" max="2309" width="2.81640625" style="169" customWidth="1"/>
    <col min="2310" max="2310" width="1.81640625" style="169" customWidth="1"/>
    <col min="2311" max="2560" width="15.81640625" style="169"/>
    <col min="2561" max="2561" width="3.453125" style="169" customWidth="1"/>
    <col min="2562" max="2562" width="18.7265625" style="169" customWidth="1"/>
    <col min="2563" max="2563" width="95.54296875" style="169" customWidth="1"/>
    <col min="2564" max="2564" width="15.1796875" style="169" customWidth="1"/>
    <col min="2565" max="2565" width="2.81640625" style="169" customWidth="1"/>
    <col min="2566" max="2566" width="1.81640625" style="169" customWidth="1"/>
    <col min="2567" max="2816" width="15.81640625" style="169"/>
    <col min="2817" max="2817" width="3.453125" style="169" customWidth="1"/>
    <col min="2818" max="2818" width="18.7265625" style="169" customWidth="1"/>
    <col min="2819" max="2819" width="95.54296875" style="169" customWidth="1"/>
    <col min="2820" max="2820" width="15.1796875" style="169" customWidth="1"/>
    <col min="2821" max="2821" width="2.81640625" style="169" customWidth="1"/>
    <col min="2822" max="2822" width="1.81640625" style="169" customWidth="1"/>
    <col min="2823" max="3072" width="15.81640625" style="169"/>
    <col min="3073" max="3073" width="3.453125" style="169" customWidth="1"/>
    <col min="3074" max="3074" width="18.7265625" style="169" customWidth="1"/>
    <col min="3075" max="3075" width="95.54296875" style="169" customWidth="1"/>
    <col min="3076" max="3076" width="15.1796875" style="169" customWidth="1"/>
    <col min="3077" max="3077" width="2.81640625" style="169" customWidth="1"/>
    <col min="3078" max="3078" width="1.81640625" style="169" customWidth="1"/>
    <col min="3079" max="3328" width="15.81640625" style="169"/>
    <col min="3329" max="3329" width="3.453125" style="169" customWidth="1"/>
    <col min="3330" max="3330" width="18.7265625" style="169" customWidth="1"/>
    <col min="3331" max="3331" width="95.54296875" style="169" customWidth="1"/>
    <col min="3332" max="3332" width="15.1796875" style="169" customWidth="1"/>
    <col min="3333" max="3333" width="2.81640625" style="169" customWidth="1"/>
    <col min="3334" max="3334" width="1.81640625" style="169" customWidth="1"/>
    <col min="3335" max="3584" width="15.81640625" style="169"/>
    <col min="3585" max="3585" width="3.453125" style="169" customWidth="1"/>
    <col min="3586" max="3586" width="18.7265625" style="169" customWidth="1"/>
    <col min="3587" max="3587" width="95.54296875" style="169" customWidth="1"/>
    <col min="3588" max="3588" width="15.1796875" style="169" customWidth="1"/>
    <col min="3589" max="3589" width="2.81640625" style="169" customWidth="1"/>
    <col min="3590" max="3590" width="1.81640625" style="169" customWidth="1"/>
    <col min="3591" max="3840" width="15.81640625" style="169"/>
    <col min="3841" max="3841" width="3.453125" style="169" customWidth="1"/>
    <col min="3842" max="3842" width="18.7265625" style="169" customWidth="1"/>
    <col min="3843" max="3843" width="95.54296875" style="169" customWidth="1"/>
    <col min="3844" max="3844" width="15.1796875" style="169" customWidth="1"/>
    <col min="3845" max="3845" width="2.81640625" style="169" customWidth="1"/>
    <col min="3846" max="3846" width="1.81640625" style="169" customWidth="1"/>
    <col min="3847" max="4096" width="15.81640625" style="169"/>
    <col min="4097" max="4097" width="3.453125" style="169" customWidth="1"/>
    <col min="4098" max="4098" width="18.7265625" style="169" customWidth="1"/>
    <col min="4099" max="4099" width="95.54296875" style="169" customWidth="1"/>
    <col min="4100" max="4100" width="15.1796875" style="169" customWidth="1"/>
    <col min="4101" max="4101" width="2.81640625" style="169" customWidth="1"/>
    <col min="4102" max="4102" width="1.81640625" style="169" customWidth="1"/>
    <col min="4103" max="4352" width="15.81640625" style="169"/>
    <col min="4353" max="4353" width="3.453125" style="169" customWidth="1"/>
    <col min="4354" max="4354" width="18.7265625" style="169" customWidth="1"/>
    <col min="4355" max="4355" width="95.54296875" style="169" customWidth="1"/>
    <col min="4356" max="4356" width="15.1796875" style="169" customWidth="1"/>
    <col min="4357" max="4357" width="2.81640625" style="169" customWidth="1"/>
    <col min="4358" max="4358" width="1.81640625" style="169" customWidth="1"/>
    <col min="4359" max="4608" width="15.81640625" style="169"/>
    <col min="4609" max="4609" width="3.453125" style="169" customWidth="1"/>
    <col min="4610" max="4610" width="18.7265625" style="169" customWidth="1"/>
    <col min="4611" max="4611" width="95.54296875" style="169" customWidth="1"/>
    <col min="4612" max="4612" width="15.1796875" style="169" customWidth="1"/>
    <col min="4613" max="4613" width="2.81640625" style="169" customWidth="1"/>
    <col min="4614" max="4614" width="1.81640625" style="169" customWidth="1"/>
    <col min="4615" max="4864" width="15.81640625" style="169"/>
    <col min="4865" max="4865" width="3.453125" style="169" customWidth="1"/>
    <col min="4866" max="4866" width="18.7265625" style="169" customWidth="1"/>
    <col min="4867" max="4867" width="95.54296875" style="169" customWidth="1"/>
    <col min="4868" max="4868" width="15.1796875" style="169" customWidth="1"/>
    <col min="4869" max="4869" width="2.81640625" style="169" customWidth="1"/>
    <col min="4870" max="4870" width="1.81640625" style="169" customWidth="1"/>
    <col min="4871" max="5120" width="15.81640625" style="169"/>
    <col min="5121" max="5121" width="3.453125" style="169" customWidth="1"/>
    <col min="5122" max="5122" width="18.7265625" style="169" customWidth="1"/>
    <col min="5123" max="5123" width="95.54296875" style="169" customWidth="1"/>
    <col min="5124" max="5124" width="15.1796875" style="169" customWidth="1"/>
    <col min="5125" max="5125" width="2.81640625" style="169" customWidth="1"/>
    <col min="5126" max="5126" width="1.81640625" style="169" customWidth="1"/>
    <col min="5127" max="5376" width="15.81640625" style="169"/>
    <col min="5377" max="5377" width="3.453125" style="169" customWidth="1"/>
    <col min="5378" max="5378" width="18.7265625" style="169" customWidth="1"/>
    <col min="5379" max="5379" width="95.54296875" style="169" customWidth="1"/>
    <col min="5380" max="5380" width="15.1796875" style="169" customWidth="1"/>
    <col min="5381" max="5381" width="2.81640625" style="169" customWidth="1"/>
    <col min="5382" max="5382" width="1.81640625" style="169" customWidth="1"/>
    <col min="5383" max="5632" width="15.81640625" style="169"/>
    <col min="5633" max="5633" width="3.453125" style="169" customWidth="1"/>
    <col min="5634" max="5634" width="18.7265625" style="169" customWidth="1"/>
    <col min="5635" max="5635" width="95.54296875" style="169" customWidth="1"/>
    <col min="5636" max="5636" width="15.1796875" style="169" customWidth="1"/>
    <col min="5637" max="5637" width="2.81640625" style="169" customWidth="1"/>
    <col min="5638" max="5638" width="1.81640625" style="169" customWidth="1"/>
    <col min="5639" max="5888" width="15.81640625" style="169"/>
    <col min="5889" max="5889" width="3.453125" style="169" customWidth="1"/>
    <col min="5890" max="5890" width="18.7265625" style="169" customWidth="1"/>
    <col min="5891" max="5891" width="95.54296875" style="169" customWidth="1"/>
    <col min="5892" max="5892" width="15.1796875" style="169" customWidth="1"/>
    <col min="5893" max="5893" width="2.81640625" style="169" customWidth="1"/>
    <col min="5894" max="5894" width="1.81640625" style="169" customWidth="1"/>
    <col min="5895" max="6144" width="15.81640625" style="169"/>
    <col min="6145" max="6145" width="3.453125" style="169" customWidth="1"/>
    <col min="6146" max="6146" width="18.7265625" style="169" customWidth="1"/>
    <col min="6147" max="6147" width="95.54296875" style="169" customWidth="1"/>
    <col min="6148" max="6148" width="15.1796875" style="169" customWidth="1"/>
    <col min="6149" max="6149" width="2.81640625" style="169" customWidth="1"/>
    <col min="6150" max="6150" width="1.81640625" style="169" customWidth="1"/>
    <col min="6151" max="6400" width="15.81640625" style="169"/>
    <col min="6401" max="6401" width="3.453125" style="169" customWidth="1"/>
    <col min="6402" max="6402" width="18.7265625" style="169" customWidth="1"/>
    <col min="6403" max="6403" width="95.54296875" style="169" customWidth="1"/>
    <col min="6404" max="6404" width="15.1796875" style="169" customWidth="1"/>
    <col min="6405" max="6405" width="2.81640625" style="169" customWidth="1"/>
    <col min="6406" max="6406" width="1.81640625" style="169" customWidth="1"/>
    <col min="6407" max="6656" width="15.81640625" style="169"/>
    <col min="6657" max="6657" width="3.453125" style="169" customWidth="1"/>
    <col min="6658" max="6658" width="18.7265625" style="169" customWidth="1"/>
    <col min="6659" max="6659" width="95.54296875" style="169" customWidth="1"/>
    <col min="6660" max="6660" width="15.1796875" style="169" customWidth="1"/>
    <col min="6661" max="6661" width="2.81640625" style="169" customWidth="1"/>
    <col min="6662" max="6662" width="1.81640625" style="169" customWidth="1"/>
    <col min="6663" max="6912" width="15.81640625" style="169"/>
    <col min="6913" max="6913" width="3.453125" style="169" customWidth="1"/>
    <col min="6914" max="6914" width="18.7265625" style="169" customWidth="1"/>
    <col min="6915" max="6915" width="95.54296875" style="169" customWidth="1"/>
    <col min="6916" max="6916" width="15.1796875" style="169" customWidth="1"/>
    <col min="6917" max="6917" width="2.81640625" style="169" customWidth="1"/>
    <col min="6918" max="6918" width="1.81640625" style="169" customWidth="1"/>
    <col min="6919" max="7168" width="15.81640625" style="169"/>
    <col min="7169" max="7169" width="3.453125" style="169" customWidth="1"/>
    <col min="7170" max="7170" width="18.7265625" style="169" customWidth="1"/>
    <col min="7171" max="7171" width="95.54296875" style="169" customWidth="1"/>
    <col min="7172" max="7172" width="15.1796875" style="169" customWidth="1"/>
    <col min="7173" max="7173" width="2.81640625" style="169" customWidth="1"/>
    <col min="7174" max="7174" width="1.81640625" style="169" customWidth="1"/>
    <col min="7175" max="7424" width="15.81640625" style="169"/>
    <col min="7425" max="7425" width="3.453125" style="169" customWidth="1"/>
    <col min="7426" max="7426" width="18.7265625" style="169" customWidth="1"/>
    <col min="7427" max="7427" width="95.54296875" style="169" customWidth="1"/>
    <col min="7428" max="7428" width="15.1796875" style="169" customWidth="1"/>
    <col min="7429" max="7429" width="2.81640625" style="169" customWidth="1"/>
    <col min="7430" max="7430" width="1.81640625" style="169" customWidth="1"/>
    <col min="7431" max="7680" width="15.81640625" style="169"/>
    <col min="7681" max="7681" width="3.453125" style="169" customWidth="1"/>
    <col min="7682" max="7682" width="18.7265625" style="169" customWidth="1"/>
    <col min="7683" max="7683" width="95.54296875" style="169" customWidth="1"/>
    <col min="7684" max="7684" width="15.1796875" style="169" customWidth="1"/>
    <col min="7685" max="7685" width="2.81640625" style="169" customWidth="1"/>
    <col min="7686" max="7686" width="1.81640625" style="169" customWidth="1"/>
    <col min="7687" max="7936" width="15.81640625" style="169"/>
    <col min="7937" max="7937" width="3.453125" style="169" customWidth="1"/>
    <col min="7938" max="7938" width="18.7265625" style="169" customWidth="1"/>
    <col min="7939" max="7939" width="95.54296875" style="169" customWidth="1"/>
    <col min="7940" max="7940" width="15.1796875" style="169" customWidth="1"/>
    <col min="7941" max="7941" width="2.81640625" style="169" customWidth="1"/>
    <col min="7942" max="7942" width="1.81640625" style="169" customWidth="1"/>
    <col min="7943" max="8192" width="15.81640625" style="169"/>
    <col min="8193" max="8193" width="3.453125" style="169" customWidth="1"/>
    <col min="8194" max="8194" width="18.7265625" style="169" customWidth="1"/>
    <col min="8195" max="8195" width="95.54296875" style="169" customWidth="1"/>
    <col min="8196" max="8196" width="15.1796875" style="169" customWidth="1"/>
    <col min="8197" max="8197" width="2.81640625" style="169" customWidth="1"/>
    <col min="8198" max="8198" width="1.81640625" style="169" customWidth="1"/>
    <col min="8199" max="8448" width="15.81640625" style="169"/>
    <col min="8449" max="8449" width="3.453125" style="169" customWidth="1"/>
    <col min="8450" max="8450" width="18.7265625" style="169" customWidth="1"/>
    <col min="8451" max="8451" width="95.54296875" style="169" customWidth="1"/>
    <col min="8452" max="8452" width="15.1796875" style="169" customWidth="1"/>
    <col min="8453" max="8453" width="2.81640625" style="169" customWidth="1"/>
    <col min="8454" max="8454" width="1.81640625" style="169" customWidth="1"/>
    <col min="8455" max="8704" width="15.81640625" style="169"/>
    <col min="8705" max="8705" width="3.453125" style="169" customWidth="1"/>
    <col min="8706" max="8706" width="18.7265625" style="169" customWidth="1"/>
    <col min="8707" max="8707" width="95.54296875" style="169" customWidth="1"/>
    <col min="8708" max="8708" width="15.1796875" style="169" customWidth="1"/>
    <col min="8709" max="8709" width="2.81640625" style="169" customWidth="1"/>
    <col min="8710" max="8710" width="1.81640625" style="169" customWidth="1"/>
    <col min="8711" max="8960" width="15.81640625" style="169"/>
    <col min="8961" max="8961" width="3.453125" style="169" customWidth="1"/>
    <col min="8962" max="8962" width="18.7265625" style="169" customWidth="1"/>
    <col min="8963" max="8963" width="95.54296875" style="169" customWidth="1"/>
    <col min="8964" max="8964" width="15.1796875" style="169" customWidth="1"/>
    <col min="8965" max="8965" width="2.81640625" style="169" customWidth="1"/>
    <col min="8966" max="8966" width="1.81640625" style="169" customWidth="1"/>
    <col min="8967" max="9216" width="15.81640625" style="169"/>
    <col min="9217" max="9217" width="3.453125" style="169" customWidth="1"/>
    <col min="9218" max="9218" width="18.7265625" style="169" customWidth="1"/>
    <col min="9219" max="9219" width="95.54296875" style="169" customWidth="1"/>
    <col min="9220" max="9220" width="15.1796875" style="169" customWidth="1"/>
    <col min="9221" max="9221" width="2.81640625" style="169" customWidth="1"/>
    <col min="9222" max="9222" width="1.81640625" style="169" customWidth="1"/>
    <col min="9223" max="9472" width="15.81640625" style="169"/>
    <col min="9473" max="9473" width="3.453125" style="169" customWidth="1"/>
    <col min="9474" max="9474" width="18.7265625" style="169" customWidth="1"/>
    <col min="9475" max="9475" width="95.54296875" style="169" customWidth="1"/>
    <col min="9476" max="9476" width="15.1796875" style="169" customWidth="1"/>
    <col min="9477" max="9477" width="2.81640625" style="169" customWidth="1"/>
    <col min="9478" max="9478" width="1.81640625" style="169" customWidth="1"/>
    <col min="9479" max="9728" width="15.81640625" style="169"/>
    <col min="9729" max="9729" width="3.453125" style="169" customWidth="1"/>
    <col min="9730" max="9730" width="18.7265625" style="169" customWidth="1"/>
    <col min="9731" max="9731" width="95.54296875" style="169" customWidth="1"/>
    <col min="9732" max="9732" width="15.1796875" style="169" customWidth="1"/>
    <col min="9733" max="9733" width="2.81640625" style="169" customWidth="1"/>
    <col min="9734" max="9734" width="1.81640625" style="169" customWidth="1"/>
    <col min="9735" max="9984" width="15.81640625" style="169"/>
    <col min="9985" max="9985" width="3.453125" style="169" customWidth="1"/>
    <col min="9986" max="9986" width="18.7265625" style="169" customWidth="1"/>
    <col min="9987" max="9987" width="95.54296875" style="169" customWidth="1"/>
    <col min="9988" max="9988" width="15.1796875" style="169" customWidth="1"/>
    <col min="9989" max="9989" width="2.81640625" style="169" customWidth="1"/>
    <col min="9990" max="9990" width="1.81640625" style="169" customWidth="1"/>
    <col min="9991" max="10240" width="15.81640625" style="169"/>
    <col min="10241" max="10241" width="3.453125" style="169" customWidth="1"/>
    <col min="10242" max="10242" width="18.7265625" style="169" customWidth="1"/>
    <col min="10243" max="10243" width="95.54296875" style="169" customWidth="1"/>
    <col min="10244" max="10244" width="15.1796875" style="169" customWidth="1"/>
    <col min="10245" max="10245" width="2.81640625" style="169" customWidth="1"/>
    <col min="10246" max="10246" width="1.81640625" style="169" customWidth="1"/>
    <col min="10247" max="10496" width="15.81640625" style="169"/>
    <col min="10497" max="10497" width="3.453125" style="169" customWidth="1"/>
    <col min="10498" max="10498" width="18.7265625" style="169" customWidth="1"/>
    <col min="10499" max="10499" width="95.54296875" style="169" customWidth="1"/>
    <col min="10500" max="10500" width="15.1796875" style="169" customWidth="1"/>
    <col min="10501" max="10501" width="2.81640625" style="169" customWidth="1"/>
    <col min="10502" max="10502" width="1.81640625" style="169" customWidth="1"/>
    <col min="10503" max="10752" width="15.81640625" style="169"/>
    <col min="10753" max="10753" width="3.453125" style="169" customWidth="1"/>
    <col min="10754" max="10754" width="18.7265625" style="169" customWidth="1"/>
    <col min="10755" max="10755" width="95.54296875" style="169" customWidth="1"/>
    <col min="10756" max="10756" width="15.1796875" style="169" customWidth="1"/>
    <col min="10757" max="10757" width="2.81640625" style="169" customWidth="1"/>
    <col min="10758" max="10758" width="1.81640625" style="169" customWidth="1"/>
    <col min="10759" max="11008" width="15.81640625" style="169"/>
    <col min="11009" max="11009" width="3.453125" style="169" customWidth="1"/>
    <col min="11010" max="11010" width="18.7265625" style="169" customWidth="1"/>
    <col min="11011" max="11011" width="95.54296875" style="169" customWidth="1"/>
    <col min="11012" max="11012" width="15.1796875" style="169" customWidth="1"/>
    <col min="11013" max="11013" width="2.81640625" style="169" customWidth="1"/>
    <col min="11014" max="11014" width="1.81640625" style="169" customWidth="1"/>
    <col min="11015" max="11264" width="15.81640625" style="169"/>
    <col min="11265" max="11265" width="3.453125" style="169" customWidth="1"/>
    <col min="11266" max="11266" width="18.7265625" style="169" customWidth="1"/>
    <col min="11267" max="11267" width="95.54296875" style="169" customWidth="1"/>
    <col min="11268" max="11268" width="15.1796875" style="169" customWidth="1"/>
    <col min="11269" max="11269" width="2.81640625" style="169" customWidth="1"/>
    <col min="11270" max="11270" width="1.81640625" style="169" customWidth="1"/>
    <col min="11271" max="11520" width="15.81640625" style="169"/>
    <col min="11521" max="11521" width="3.453125" style="169" customWidth="1"/>
    <col min="11522" max="11522" width="18.7265625" style="169" customWidth="1"/>
    <col min="11523" max="11523" width="95.54296875" style="169" customWidth="1"/>
    <col min="11524" max="11524" width="15.1796875" style="169" customWidth="1"/>
    <col min="11525" max="11525" width="2.81640625" style="169" customWidth="1"/>
    <col min="11526" max="11526" width="1.81640625" style="169" customWidth="1"/>
    <col min="11527" max="11776" width="15.81640625" style="169"/>
    <col min="11777" max="11777" width="3.453125" style="169" customWidth="1"/>
    <col min="11778" max="11778" width="18.7265625" style="169" customWidth="1"/>
    <col min="11779" max="11779" width="95.54296875" style="169" customWidth="1"/>
    <col min="11780" max="11780" width="15.1796875" style="169" customWidth="1"/>
    <col min="11781" max="11781" width="2.81640625" style="169" customWidth="1"/>
    <col min="11782" max="11782" width="1.81640625" style="169" customWidth="1"/>
    <col min="11783" max="12032" width="15.81640625" style="169"/>
    <col min="12033" max="12033" width="3.453125" style="169" customWidth="1"/>
    <col min="12034" max="12034" width="18.7265625" style="169" customWidth="1"/>
    <col min="12035" max="12035" width="95.54296875" style="169" customWidth="1"/>
    <col min="12036" max="12036" width="15.1796875" style="169" customWidth="1"/>
    <col min="12037" max="12037" width="2.81640625" style="169" customWidth="1"/>
    <col min="12038" max="12038" width="1.81640625" style="169" customWidth="1"/>
    <col min="12039" max="12288" width="15.81640625" style="169"/>
    <col min="12289" max="12289" width="3.453125" style="169" customWidth="1"/>
    <col min="12290" max="12290" width="18.7265625" style="169" customWidth="1"/>
    <col min="12291" max="12291" width="95.54296875" style="169" customWidth="1"/>
    <col min="12292" max="12292" width="15.1796875" style="169" customWidth="1"/>
    <col min="12293" max="12293" width="2.81640625" style="169" customWidth="1"/>
    <col min="12294" max="12294" width="1.81640625" style="169" customWidth="1"/>
    <col min="12295" max="12544" width="15.81640625" style="169"/>
    <col min="12545" max="12545" width="3.453125" style="169" customWidth="1"/>
    <col min="12546" max="12546" width="18.7265625" style="169" customWidth="1"/>
    <col min="12547" max="12547" width="95.54296875" style="169" customWidth="1"/>
    <col min="12548" max="12548" width="15.1796875" style="169" customWidth="1"/>
    <col min="12549" max="12549" width="2.81640625" style="169" customWidth="1"/>
    <col min="12550" max="12550" width="1.81640625" style="169" customWidth="1"/>
    <col min="12551" max="12800" width="15.81640625" style="169"/>
    <col min="12801" max="12801" width="3.453125" style="169" customWidth="1"/>
    <col min="12802" max="12802" width="18.7265625" style="169" customWidth="1"/>
    <col min="12803" max="12803" width="95.54296875" style="169" customWidth="1"/>
    <col min="12804" max="12804" width="15.1796875" style="169" customWidth="1"/>
    <col min="12805" max="12805" width="2.81640625" style="169" customWidth="1"/>
    <col min="12806" max="12806" width="1.81640625" style="169" customWidth="1"/>
    <col min="12807" max="13056" width="15.81640625" style="169"/>
    <col min="13057" max="13057" width="3.453125" style="169" customWidth="1"/>
    <col min="13058" max="13058" width="18.7265625" style="169" customWidth="1"/>
    <col min="13059" max="13059" width="95.54296875" style="169" customWidth="1"/>
    <col min="13060" max="13060" width="15.1796875" style="169" customWidth="1"/>
    <col min="13061" max="13061" width="2.81640625" style="169" customWidth="1"/>
    <col min="13062" max="13062" width="1.81640625" style="169" customWidth="1"/>
    <col min="13063" max="13312" width="15.81640625" style="169"/>
    <col min="13313" max="13313" width="3.453125" style="169" customWidth="1"/>
    <col min="13314" max="13314" width="18.7265625" style="169" customWidth="1"/>
    <col min="13315" max="13315" width="95.54296875" style="169" customWidth="1"/>
    <col min="13316" max="13316" width="15.1796875" style="169" customWidth="1"/>
    <col min="13317" max="13317" width="2.81640625" style="169" customWidth="1"/>
    <col min="13318" max="13318" width="1.81640625" style="169" customWidth="1"/>
    <col min="13319" max="13568" width="15.81640625" style="169"/>
    <col min="13569" max="13569" width="3.453125" style="169" customWidth="1"/>
    <col min="13570" max="13570" width="18.7265625" style="169" customWidth="1"/>
    <col min="13571" max="13571" width="95.54296875" style="169" customWidth="1"/>
    <col min="13572" max="13572" width="15.1796875" style="169" customWidth="1"/>
    <col min="13573" max="13573" width="2.81640625" style="169" customWidth="1"/>
    <col min="13574" max="13574" width="1.81640625" style="169" customWidth="1"/>
    <col min="13575" max="13824" width="15.81640625" style="169"/>
    <col min="13825" max="13825" width="3.453125" style="169" customWidth="1"/>
    <col min="13826" max="13826" width="18.7265625" style="169" customWidth="1"/>
    <col min="13827" max="13827" width="95.54296875" style="169" customWidth="1"/>
    <col min="13828" max="13828" width="15.1796875" style="169" customWidth="1"/>
    <col min="13829" max="13829" width="2.81640625" style="169" customWidth="1"/>
    <col min="13830" max="13830" width="1.81640625" style="169" customWidth="1"/>
    <col min="13831" max="14080" width="15.81640625" style="169"/>
    <col min="14081" max="14081" width="3.453125" style="169" customWidth="1"/>
    <col min="14082" max="14082" width="18.7265625" style="169" customWidth="1"/>
    <col min="14083" max="14083" width="95.54296875" style="169" customWidth="1"/>
    <col min="14084" max="14084" width="15.1796875" style="169" customWidth="1"/>
    <col min="14085" max="14085" width="2.81640625" style="169" customWidth="1"/>
    <col min="14086" max="14086" width="1.81640625" style="169" customWidth="1"/>
    <col min="14087" max="14336" width="15.81640625" style="169"/>
    <col min="14337" max="14337" width="3.453125" style="169" customWidth="1"/>
    <col min="14338" max="14338" width="18.7265625" style="169" customWidth="1"/>
    <col min="14339" max="14339" width="95.54296875" style="169" customWidth="1"/>
    <col min="14340" max="14340" width="15.1796875" style="169" customWidth="1"/>
    <col min="14341" max="14341" width="2.81640625" style="169" customWidth="1"/>
    <col min="14342" max="14342" width="1.81640625" style="169" customWidth="1"/>
    <col min="14343" max="14592" width="15.81640625" style="169"/>
    <col min="14593" max="14593" width="3.453125" style="169" customWidth="1"/>
    <col min="14594" max="14594" width="18.7265625" style="169" customWidth="1"/>
    <col min="14595" max="14595" width="95.54296875" style="169" customWidth="1"/>
    <col min="14596" max="14596" width="15.1796875" style="169" customWidth="1"/>
    <col min="14597" max="14597" width="2.81640625" style="169" customWidth="1"/>
    <col min="14598" max="14598" width="1.81640625" style="169" customWidth="1"/>
    <col min="14599" max="14848" width="15.81640625" style="169"/>
    <col min="14849" max="14849" width="3.453125" style="169" customWidth="1"/>
    <col min="14850" max="14850" width="18.7265625" style="169" customWidth="1"/>
    <col min="14851" max="14851" width="95.54296875" style="169" customWidth="1"/>
    <col min="14852" max="14852" width="15.1796875" style="169" customWidth="1"/>
    <col min="14853" max="14853" width="2.81640625" style="169" customWidth="1"/>
    <col min="14854" max="14854" width="1.81640625" style="169" customWidth="1"/>
    <col min="14855" max="15104" width="15.81640625" style="169"/>
    <col min="15105" max="15105" width="3.453125" style="169" customWidth="1"/>
    <col min="15106" max="15106" width="18.7265625" style="169" customWidth="1"/>
    <col min="15107" max="15107" width="95.54296875" style="169" customWidth="1"/>
    <col min="15108" max="15108" width="15.1796875" style="169" customWidth="1"/>
    <col min="15109" max="15109" width="2.81640625" style="169" customWidth="1"/>
    <col min="15110" max="15110" width="1.81640625" style="169" customWidth="1"/>
    <col min="15111" max="15360" width="15.81640625" style="169"/>
    <col min="15361" max="15361" width="3.453125" style="169" customWidth="1"/>
    <col min="15362" max="15362" width="18.7265625" style="169" customWidth="1"/>
    <col min="15363" max="15363" width="95.54296875" style="169" customWidth="1"/>
    <col min="15364" max="15364" width="15.1796875" style="169" customWidth="1"/>
    <col min="15365" max="15365" width="2.81640625" style="169" customWidth="1"/>
    <col min="15366" max="15366" width="1.81640625" style="169" customWidth="1"/>
    <col min="15367" max="15616" width="15.81640625" style="169"/>
    <col min="15617" max="15617" width="3.453125" style="169" customWidth="1"/>
    <col min="15618" max="15618" width="18.7265625" style="169" customWidth="1"/>
    <col min="15619" max="15619" width="95.54296875" style="169" customWidth="1"/>
    <col min="15620" max="15620" width="15.1796875" style="169" customWidth="1"/>
    <col min="15621" max="15621" width="2.81640625" style="169" customWidth="1"/>
    <col min="15622" max="15622" width="1.81640625" style="169" customWidth="1"/>
    <col min="15623" max="15872" width="15.81640625" style="169"/>
    <col min="15873" max="15873" width="3.453125" style="169" customWidth="1"/>
    <col min="15874" max="15874" width="18.7265625" style="169" customWidth="1"/>
    <col min="15875" max="15875" width="95.54296875" style="169" customWidth="1"/>
    <col min="15876" max="15876" width="15.1796875" style="169" customWidth="1"/>
    <col min="15877" max="15877" width="2.81640625" style="169" customWidth="1"/>
    <col min="15878" max="15878" width="1.81640625" style="169" customWidth="1"/>
    <col min="15879" max="16128" width="15.81640625" style="169"/>
    <col min="16129" max="16129" width="3.453125" style="169" customWidth="1"/>
    <col min="16130" max="16130" width="18.7265625" style="169" customWidth="1"/>
    <col min="16131" max="16131" width="95.54296875" style="169" customWidth="1"/>
    <col min="16132" max="16132" width="15.1796875" style="169" customWidth="1"/>
    <col min="16133" max="16133" width="2.81640625" style="169" customWidth="1"/>
    <col min="16134" max="16134" width="1.81640625" style="169" customWidth="1"/>
    <col min="16135" max="16384" width="15.81640625" style="169"/>
  </cols>
  <sheetData>
    <row r="1" spans="2:4" ht="12" customHeight="1" x14ac:dyDescent="0.35"/>
    <row r="2" spans="2:4" ht="12" customHeight="1" x14ac:dyDescent="0.35"/>
    <row r="3" spans="2:4" ht="12" customHeight="1" x14ac:dyDescent="0.35"/>
    <row r="4" spans="2:4" ht="15.75" customHeight="1" x14ac:dyDescent="0.35">
      <c r="B4" s="170"/>
      <c r="C4" s="171"/>
    </row>
    <row r="5" spans="2:4" ht="191.25" customHeight="1" x14ac:dyDescent="0.35">
      <c r="B5" s="172"/>
      <c r="C5" s="531" t="s">
        <v>1811</v>
      </c>
      <c r="D5" s="531"/>
    </row>
    <row r="6" spans="2:4" ht="191.25" customHeight="1" x14ac:dyDescent="0.35">
      <c r="B6" s="172"/>
      <c r="C6" s="173"/>
      <c r="D6" s="173"/>
    </row>
    <row r="7" spans="2:4" ht="124.5" customHeight="1" x14ac:dyDescent="0.35">
      <c r="C7" s="174"/>
    </row>
    <row r="8" spans="2:4" ht="27.75" customHeight="1" x14ac:dyDescent="0.35">
      <c r="B8" s="175"/>
      <c r="C8" s="176"/>
    </row>
    <row r="9" spans="2:4" ht="27.75" customHeight="1" x14ac:dyDescent="0.35">
      <c r="C9" s="176"/>
    </row>
    <row r="22" spans="2:3" x14ac:dyDescent="0.35">
      <c r="B22" s="169" t="s">
        <v>1309</v>
      </c>
      <c r="C22" s="20" t="s">
        <v>1310</v>
      </c>
    </row>
    <row r="23" spans="2:3" x14ac:dyDescent="0.35">
      <c r="B23" s="169" t="s">
        <v>1311</v>
      </c>
      <c r="C23" s="20" t="s">
        <v>1312</v>
      </c>
    </row>
    <row r="24" spans="2:3" x14ac:dyDescent="0.35">
      <c r="B24" s="20"/>
      <c r="C24" s="20"/>
    </row>
    <row r="25" spans="2:3" x14ac:dyDescent="0.35">
      <c r="B25" s="169" t="s">
        <v>1313</v>
      </c>
      <c r="C25" s="20" t="s">
        <v>1314</v>
      </c>
    </row>
    <row r="26" spans="2:3" x14ac:dyDescent="0.35">
      <c r="B26" s="169" t="s">
        <v>1315</v>
      </c>
      <c r="C26" s="169" t="s">
        <v>1316</v>
      </c>
    </row>
    <row r="27" spans="2:3" x14ac:dyDescent="0.35">
      <c r="B27" s="169" t="s">
        <v>1317</v>
      </c>
      <c r="C27" s="20" t="s">
        <v>1318</v>
      </c>
    </row>
    <row r="28" spans="2:3" x14ac:dyDescent="0.35">
      <c r="B28" s="169" t="s">
        <v>1319</v>
      </c>
      <c r="C28" s="20" t="s">
        <v>1320</v>
      </c>
    </row>
    <row r="29" spans="2:3" x14ac:dyDescent="0.35">
      <c r="B29" s="169" t="s">
        <v>1321</v>
      </c>
      <c r="C29" s="20" t="s">
        <v>1322</v>
      </c>
    </row>
    <row r="30" spans="2:3" x14ac:dyDescent="0.35">
      <c r="B30" s="169" t="s">
        <v>1323</v>
      </c>
      <c r="C30" s="177">
        <v>44049</v>
      </c>
    </row>
    <row r="31" spans="2:3" x14ac:dyDescent="0.35">
      <c r="B31" s="178" t="s">
        <v>1324</v>
      </c>
      <c r="C31" s="169" t="s">
        <v>1812</v>
      </c>
    </row>
    <row r="37" ht="2.25" customHeight="1" x14ac:dyDescent="0.3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57"/>
  <sheetViews>
    <sheetView view="pageBreakPreview" zoomScale="85" zoomScaleNormal="85" zoomScaleSheetLayoutView="85" workbookViewId="0"/>
  </sheetViews>
  <sheetFormatPr defaultColWidth="15.81640625" defaultRowHeight="15.5" x14ac:dyDescent="0.35"/>
  <cols>
    <col min="1" max="1" width="3.453125" style="169" customWidth="1"/>
    <col min="2" max="2" width="33.7265625" style="179" bestFit="1" customWidth="1"/>
    <col min="3" max="3" width="1.54296875" style="180" customWidth="1"/>
    <col min="4" max="4" width="71" style="179" customWidth="1"/>
    <col min="5" max="6" width="23.54296875" style="179" customWidth="1"/>
    <col min="7" max="7" width="1.81640625" style="179" customWidth="1"/>
    <col min="8" max="8" width="15.81640625" style="179"/>
    <col min="9" max="9" width="6.1796875" style="179" customWidth="1"/>
    <col min="10" max="16384" width="15.81640625" style="179"/>
  </cols>
  <sheetData>
    <row r="1" spans="2:4" s="169" customFormat="1" ht="12" customHeight="1" x14ac:dyDescent="0.35">
      <c r="C1" s="178"/>
    </row>
    <row r="2" spans="2:4" s="169" customFormat="1" ht="12" customHeight="1" x14ac:dyDescent="0.35">
      <c r="C2" s="178"/>
    </row>
    <row r="3" spans="2:4" s="169" customFormat="1" ht="12" customHeight="1" x14ac:dyDescent="0.35">
      <c r="C3" s="178"/>
    </row>
    <row r="4" spans="2:4" s="169" customFormat="1" ht="15.75" customHeight="1" x14ac:dyDescent="0.35">
      <c r="C4" s="178"/>
    </row>
    <row r="5" spans="2:4" s="169" customFormat="1" ht="24" customHeight="1" x14ac:dyDescent="0.5">
      <c r="B5" s="532" t="s">
        <v>1397</v>
      </c>
      <c r="C5" s="532"/>
      <c r="D5" s="532"/>
    </row>
    <row r="6" spans="2:4" s="169" customFormat="1" ht="6" customHeight="1" x14ac:dyDescent="0.35">
      <c r="C6" s="178"/>
    </row>
    <row r="7" spans="2:4" s="169" customFormat="1" ht="15.75" customHeight="1" x14ac:dyDescent="0.35">
      <c r="B7" s="188" t="s">
        <v>1396</v>
      </c>
      <c r="C7" s="187"/>
      <c r="D7" s="186" t="s">
        <v>1813</v>
      </c>
    </row>
    <row r="8" spans="2:4" s="179" customFormat="1" ht="11.25" customHeight="1" x14ac:dyDescent="0.35">
      <c r="C8" s="180"/>
    </row>
    <row r="10" spans="2:4" s="179" customFormat="1" x14ac:dyDescent="0.35">
      <c r="B10" s="183" t="s">
        <v>1395</v>
      </c>
      <c r="C10" s="180"/>
    </row>
    <row r="11" spans="2:4" s="179" customFormat="1" x14ac:dyDescent="0.35">
      <c r="B11" s="180" t="s">
        <v>1343</v>
      </c>
      <c r="C11" s="180"/>
      <c r="D11" s="180"/>
    </row>
    <row r="12" spans="2:4" s="179" customFormat="1" x14ac:dyDescent="0.35">
      <c r="B12" s="182" t="s">
        <v>1344</v>
      </c>
      <c r="C12" s="180"/>
      <c r="D12" s="181" t="s">
        <v>1343</v>
      </c>
    </row>
    <row r="13" spans="2:4" s="179" customFormat="1" x14ac:dyDescent="0.35">
      <c r="B13" s="182"/>
      <c r="C13" s="180"/>
    </row>
    <row r="14" spans="2:4" s="179" customFormat="1" x14ac:dyDescent="0.35">
      <c r="B14" s="180" t="s">
        <v>1394</v>
      </c>
      <c r="C14" s="180"/>
    </row>
    <row r="15" spans="2:4" s="179" customFormat="1" x14ac:dyDescent="0.35">
      <c r="B15" s="182" t="s">
        <v>1393</v>
      </c>
      <c r="C15" s="180"/>
      <c r="D15" s="181" t="s">
        <v>1392</v>
      </c>
    </row>
    <row r="16" spans="2:4" s="179" customFormat="1" x14ac:dyDescent="0.35">
      <c r="B16" s="182" t="s">
        <v>1391</v>
      </c>
      <c r="C16" s="180"/>
      <c r="D16" s="181" t="s">
        <v>1390</v>
      </c>
    </row>
    <row r="17" spans="2:4" s="179" customFormat="1" x14ac:dyDescent="0.35">
      <c r="B17" s="182" t="s">
        <v>1389</v>
      </c>
      <c r="C17" s="180"/>
      <c r="D17" s="181" t="s">
        <v>1388</v>
      </c>
    </row>
    <row r="18" spans="2:4" s="179" customFormat="1" x14ac:dyDescent="0.35">
      <c r="B18" s="182" t="s">
        <v>1387</v>
      </c>
      <c r="C18" s="180"/>
      <c r="D18" s="181" t="s">
        <v>1386</v>
      </c>
    </row>
    <row r="19" spans="2:4" s="179" customFormat="1" x14ac:dyDescent="0.35">
      <c r="B19" s="182" t="s">
        <v>1385</v>
      </c>
      <c r="C19" s="180"/>
      <c r="D19" s="181" t="s">
        <v>1384</v>
      </c>
    </row>
    <row r="20" spans="2:4" s="179" customFormat="1" x14ac:dyDescent="0.35">
      <c r="B20" s="182" t="s">
        <v>1383</v>
      </c>
      <c r="C20" s="180"/>
      <c r="D20" s="181" t="s">
        <v>1382</v>
      </c>
    </row>
    <row r="21" spans="2:4" s="179" customFormat="1" x14ac:dyDescent="0.35">
      <c r="B21" s="182"/>
      <c r="C21" s="180"/>
    </row>
    <row r="22" spans="2:4" s="179" customFormat="1" x14ac:dyDescent="0.35">
      <c r="B22" s="182" t="s">
        <v>1381</v>
      </c>
      <c r="C22" s="180"/>
      <c r="D22" s="181" t="s">
        <v>1380</v>
      </c>
    </row>
    <row r="23" spans="2:4" s="179" customFormat="1" x14ac:dyDescent="0.35">
      <c r="B23" s="182" t="s">
        <v>1379</v>
      </c>
      <c r="C23" s="180"/>
      <c r="D23" s="181" t="s">
        <v>1378</v>
      </c>
    </row>
    <row r="24" spans="2:4" s="179" customFormat="1" x14ac:dyDescent="0.35">
      <c r="B24" s="182" t="s">
        <v>1377</v>
      </c>
      <c r="C24" s="180"/>
      <c r="D24" s="181" t="s">
        <v>1376</v>
      </c>
    </row>
    <row r="25" spans="2:4" s="179" customFormat="1" x14ac:dyDescent="0.35">
      <c r="B25" s="182" t="s">
        <v>1375</v>
      </c>
      <c r="C25" s="180"/>
      <c r="D25" s="181" t="s">
        <v>1374</v>
      </c>
    </row>
    <row r="26" spans="2:4" s="179" customFormat="1" x14ac:dyDescent="0.35">
      <c r="B26" s="182" t="s">
        <v>1373</v>
      </c>
      <c r="C26" s="180"/>
      <c r="D26" s="181" t="s">
        <v>1372</v>
      </c>
    </row>
    <row r="27" spans="2:4" s="179" customFormat="1" x14ac:dyDescent="0.35">
      <c r="B27" s="182" t="s">
        <v>1371</v>
      </c>
      <c r="C27" s="180"/>
      <c r="D27" s="181" t="s">
        <v>1370</v>
      </c>
    </row>
    <row r="28" spans="2:4" s="179" customFormat="1" x14ac:dyDescent="0.35">
      <c r="B28" s="182" t="s">
        <v>1369</v>
      </c>
      <c r="C28" s="180"/>
      <c r="D28" s="181" t="s">
        <v>1368</v>
      </c>
    </row>
    <row r="29" spans="2:4" s="179" customFormat="1" x14ac:dyDescent="0.35">
      <c r="B29" s="182" t="s">
        <v>1367</v>
      </c>
      <c r="C29" s="180"/>
      <c r="D29" s="181" t="s">
        <v>1366</v>
      </c>
    </row>
    <row r="30" spans="2:4" s="179" customFormat="1" x14ac:dyDescent="0.35">
      <c r="B30" s="182" t="s">
        <v>1365</v>
      </c>
      <c r="C30" s="180"/>
      <c r="D30" s="181" t="s">
        <v>1364</v>
      </c>
    </row>
    <row r="31" spans="2:4" s="179" customFormat="1" x14ac:dyDescent="0.35">
      <c r="B31" s="182" t="s">
        <v>1363</v>
      </c>
      <c r="C31" s="180"/>
      <c r="D31" s="181" t="s">
        <v>1362</v>
      </c>
    </row>
    <row r="32" spans="2:4" s="179" customFormat="1" x14ac:dyDescent="0.35">
      <c r="B32" s="182" t="s">
        <v>1361</v>
      </c>
      <c r="C32" s="180"/>
      <c r="D32" s="181" t="s">
        <v>1360</v>
      </c>
    </row>
    <row r="33" spans="2:5" s="179" customFormat="1" x14ac:dyDescent="0.35">
      <c r="B33" s="182" t="s">
        <v>1359</v>
      </c>
      <c r="C33" s="180"/>
      <c r="D33" s="181" t="s">
        <v>1358</v>
      </c>
    </row>
    <row r="34" spans="2:5" s="179" customFormat="1" x14ac:dyDescent="0.35">
      <c r="B34" s="182" t="s">
        <v>1357</v>
      </c>
      <c r="C34" s="180"/>
      <c r="D34" s="181" t="s">
        <v>1356</v>
      </c>
    </row>
    <row r="35" spans="2:5" s="179" customFormat="1" x14ac:dyDescent="0.35">
      <c r="B35" s="182" t="s">
        <v>1355</v>
      </c>
      <c r="C35" s="180"/>
      <c r="D35" s="181" t="s">
        <v>1354</v>
      </c>
    </row>
    <row r="36" spans="2:5" s="179" customFormat="1" x14ac:dyDescent="0.35">
      <c r="B36" s="182" t="s">
        <v>1353</v>
      </c>
      <c r="C36" s="180"/>
      <c r="D36" s="181" t="s">
        <v>1352</v>
      </c>
    </row>
    <row r="37" spans="2:5" s="179" customFormat="1" x14ac:dyDescent="0.35">
      <c r="B37" s="182" t="s">
        <v>1351</v>
      </c>
      <c r="C37" s="180"/>
      <c r="D37" s="181" t="s">
        <v>1350</v>
      </c>
    </row>
    <row r="38" spans="2:5" s="179" customFormat="1" x14ac:dyDescent="0.35">
      <c r="B38" s="182" t="s">
        <v>1349</v>
      </c>
      <c r="C38" s="180"/>
      <c r="D38" s="181" t="s">
        <v>1348</v>
      </c>
    </row>
    <row r="39" spans="2:5" s="179" customFormat="1" x14ac:dyDescent="0.35">
      <c r="B39" s="182" t="s">
        <v>1347</v>
      </c>
      <c r="C39" s="180"/>
      <c r="D39" s="181" t="s">
        <v>1346</v>
      </c>
    </row>
    <row r="40" spans="2:5" s="179" customFormat="1" x14ac:dyDescent="0.35">
      <c r="B40" s="182"/>
      <c r="C40" s="180"/>
      <c r="D40" s="184"/>
    </row>
    <row r="41" spans="2:5" s="179" customFormat="1" x14ac:dyDescent="0.35">
      <c r="B41" s="182"/>
      <c r="C41" s="180"/>
      <c r="D41" s="185"/>
    </row>
    <row r="42" spans="2:5" s="179" customFormat="1" x14ac:dyDescent="0.35">
      <c r="B42" s="182"/>
      <c r="C42" s="180"/>
      <c r="D42" s="184"/>
    </row>
    <row r="43" spans="2:5" s="179" customFormat="1" x14ac:dyDescent="0.35">
      <c r="B43" s="183" t="s">
        <v>1345</v>
      </c>
      <c r="C43" s="180"/>
      <c r="D43" s="180"/>
      <c r="E43" s="180"/>
    </row>
    <row r="44" spans="2:5" s="179" customFormat="1" x14ac:dyDescent="0.35">
      <c r="B44" s="180" t="s">
        <v>1344</v>
      </c>
      <c r="C44" s="180"/>
      <c r="D44" s="184" t="s">
        <v>1343</v>
      </c>
      <c r="E44" s="180"/>
    </row>
    <row r="45" spans="2:5" s="179" customFormat="1" x14ac:dyDescent="0.35">
      <c r="B45" s="180" t="s">
        <v>1342</v>
      </c>
      <c r="C45" s="180"/>
      <c r="D45" s="184" t="s">
        <v>1341</v>
      </c>
      <c r="E45" s="180"/>
    </row>
    <row r="46" spans="2:5" s="179" customFormat="1" x14ac:dyDescent="0.35">
      <c r="B46" s="180" t="s">
        <v>1340</v>
      </c>
      <c r="C46" s="180"/>
      <c r="D46" s="184" t="s">
        <v>1339</v>
      </c>
      <c r="E46" s="180"/>
    </row>
    <row r="47" spans="2:5" s="179" customFormat="1" x14ac:dyDescent="0.35">
      <c r="B47" s="180" t="s">
        <v>1338</v>
      </c>
      <c r="C47" s="180"/>
      <c r="D47" s="184" t="s">
        <v>1337</v>
      </c>
      <c r="E47" s="180"/>
    </row>
    <row r="48" spans="2:5" s="179" customFormat="1" x14ac:dyDescent="0.35">
      <c r="B48" s="180" t="s">
        <v>1336</v>
      </c>
      <c r="C48" s="180"/>
      <c r="D48" s="184" t="s">
        <v>1335</v>
      </c>
      <c r="E48" s="180"/>
    </row>
    <row r="49" spans="2:5" s="179" customFormat="1" x14ac:dyDescent="0.35">
      <c r="B49" s="180" t="s">
        <v>1334</v>
      </c>
      <c r="C49" s="180"/>
      <c r="D49" s="184" t="s">
        <v>1333</v>
      </c>
      <c r="E49" s="180"/>
    </row>
    <row r="50" spans="2:5" s="179" customFormat="1" x14ac:dyDescent="0.35">
      <c r="B50" s="180" t="s">
        <v>1332</v>
      </c>
      <c r="C50" s="180"/>
      <c r="D50" s="184" t="s">
        <v>1331</v>
      </c>
      <c r="E50" s="180"/>
    </row>
    <row r="51" spans="2:5" s="179" customFormat="1" x14ac:dyDescent="0.35">
      <c r="C51" s="180"/>
      <c r="E51" s="180"/>
    </row>
    <row r="52" spans="2:5" s="179" customFormat="1" x14ac:dyDescent="0.35">
      <c r="C52" s="180"/>
      <c r="E52" s="180"/>
    </row>
    <row r="53" spans="2:5" s="179" customFormat="1" x14ac:dyDescent="0.35">
      <c r="B53" s="183" t="s">
        <v>1330</v>
      </c>
      <c r="C53" s="180"/>
      <c r="E53" s="180"/>
    </row>
    <row r="54" spans="2:5" s="179" customFormat="1" x14ac:dyDescent="0.35">
      <c r="B54" s="182" t="s">
        <v>1329</v>
      </c>
      <c r="C54" s="180"/>
      <c r="D54" s="181" t="s">
        <v>1327</v>
      </c>
      <c r="E54" s="180"/>
    </row>
    <row r="55" spans="2:5" s="179" customFormat="1" x14ac:dyDescent="0.35">
      <c r="B55" s="182" t="s">
        <v>1328</v>
      </c>
      <c r="C55" s="180"/>
      <c r="D55" s="181" t="s">
        <v>1327</v>
      </c>
      <c r="E55" s="180"/>
    </row>
    <row r="56" spans="2:5" s="179" customFormat="1" x14ac:dyDescent="0.35">
      <c r="B56" s="182" t="s">
        <v>1326</v>
      </c>
      <c r="C56" s="180"/>
      <c r="D56" s="181" t="s">
        <v>1325</v>
      </c>
    </row>
    <row r="57" spans="2:5" s="179" customFormat="1" x14ac:dyDescent="0.3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0CC12B-7E0E-4946-B05F-B3FFF11C5551}"/>
</file>

<file path=customXml/itemProps2.xml><?xml version="1.0" encoding="utf-8"?>
<ds:datastoreItem xmlns:ds="http://schemas.openxmlformats.org/officeDocument/2006/customXml" ds:itemID="{5EF23E72-A3DE-469D-900F-117A67E07839}"/>
</file>

<file path=customXml/itemProps3.xml><?xml version="1.0" encoding="utf-8"?>
<ds:datastoreItem xmlns:ds="http://schemas.openxmlformats.org/officeDocument/2006/customXml" ds:itemID="{C983FAEE-083B-45B1-89AF-C002488A06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Hieu Trung Nguyen</cp:lastModifiedBy>
  <cp:lastPrinted>2020-08-06T11:39:17Z</cp:lastPrinted>
  <dcterms:created xsi:type="dcterms:W3CDTF">2016-04-21T08:07:20Z</dcterms:created>
  <dcterms:modified xsi:type="dcterms:W3CDTF">2020-08-06T11:40:14Z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150500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