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7.xml" ContentType="application/vnd.openxmlformats-officedocument.spreadsheetml.pivotTable+xml"/>
  <Default Extension="xml" ContentType="application/xml"/>
  <Override PartName="/xl/pivotTables/pivotTable16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Tables/pivotTable23.xml" ContentType="application/vnd.openxmlformats-officedocument.spreadsheetml.pivotTable+xml"/>
  <Override PartName="/docProps/custom.xml" ContentType="application/vnd.openxmlformats-officedocument.custom-properties+xml"/>
  <Override PartName="/xl/pivotTables/pivotTable12.xml" ContentType="application/vnd.openxmlformats-officedocument.spreadsheetml.pivotTable+xml"/>
  <Override PartName="/xl/pivotTables/pivotTable30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xl/queryTables/queryTable4.xml" ContentType="application/vnd.openxmlformats-officedocument.spreadsheetml.queryTable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pivotCache/pivotCacheRecords3.xml" ContentType="application/vnd.openxmlformats-officedocument.spreadsheetml.pivotCacheRecords+xml"/>
  <Override PartName="/xl/pivotTables/pivotTable20.xml" ContentType="application/vnd.openxmlformats-officedocument.spreadsheetml.pivotTable+xml"/>
  <Override PartName="/xl/queryTables/queryTable5.xml" ContentType="application/vnd.openxmlformats-officedocument.spreadsheetml.queryTable+xml"/>
  <Override PartName="/xl/worksheets/sheet17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Tables/pivotTable8.xml" ContentType="application/vnd.openxmlformats-officedocument.spreadsheetml.pivotTable+xml"/>
  <Override PartName="/xl/queryTables/queryTable3.xml" ContentType="application/vnd.openxmlformats-officedocument.spreadsheetml.queryTable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worksheets/sheet11.xml" ContentType="application/vnd.openxmlformats-officedocument.spreadsheetml.worksheet+xml"/>
  <Override PartName="/xl/pivotTables/pivotTable18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Tables/pivotTable25.xml" ContentType="application/vnd.openxmlformats-officedocument.spreadsheetml.pivotTable+xml"/>
  <Override PartName="/xl/connections.xml" ContentType="application/vnd.openxmlformats-officedocument.spreadsheetml.connections+xml"/>
  <Override PartName="/xl/pivotTables/pivotTable14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queryTables/queryTable6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hidePivotFieldList="1" defaultThemeVersion="124226"/>
  <bookViews>
    <workbookView xWindow="0" yWindow="45" windowWidth="11865" windowHeight="9465" tabRatio="763" activeTab="17"/>
  </bookViews>
  <sheets>
    <sheet name="M1+M2" sheetId="3" r:id="rId1"/>
    <sheet name="M3" sheetId="4" r:id="rId2"/>
    <sheet name="M4" sheetId="5" r:id="rId3"/>
    <sheet name="M5" sheetId="6" r:id="rId4"/>
    <sheet name="M6" sheetId="7" r:id="rId5"/>
    <sheet name="M7" sheetId="8" r:id="rId6"/>
    <sheet name="M8" sheetId="9" r:id="rId7"/>
    <sheet name="M9" sheetId="10" r:id="rId8"/>
    <sheet name="M10" sheetId="11" r:id="rId9"/>
    <sheet name="M11" sheetId="21" r:id="rId10"/>
    <sheet name="Data_90" sheetId="31" state="hidden" r:id="rId11"/>
    <sheet name="Data_M10" sheetId="30" state="hidden" r:id="rId12"/>
    <sheet name="Data_M9" sheetId="29" state="hidden" r:id="rId13"/>
    <sheet name="Data_M6" sheetId="28" state="hidden" r:id="rId14"/>
    <sheet name="Data_M5" sheetId="27" state="hidden" r:id="rId15"/>
    <sheet name="Data_M3" sheetId="26" state="hidden" r:id="rId16"/>
    <sheet name="Data_M1" sheetId="25" state="hidden" r:id="rId17"/>
    <sheet name="A" sheetId="14" r:id="rId18"/>
    <sheet name="X2" sheetId="19" r:id="rId19"/>
    <sheet name="G1.1" sheetId="15" r:id="rId20"/>
    <sheet name="G2" sheetId="16" r:id="rId21"/>
    <sheet name="G.3" sheetId="17" r:id="rId22"/>
    <sheet name="G.4" sheetId="18" r:id="rId23"/>
  </sheets>
  <definedNames>
    <definedName name="DATA">#REF!</definedName>
    <definedName name="Data_90">Data_90!$A$1:$F$31</definedName>
    <definedName name="ecbc_backup_M1">Data_M1!$A$1:$P$31</definedName>
    <definedName name="ecbc_backup_M1_1">Data_M1!$A$1:$P$31</definedName>
    <definedName name="ecbc_backup_M10">Data_M10!$A$1:$Q$211</definedName>
    <definedName name="ecbc_backup_M3">Data_M3!$A$1:$Q$181</definedName>
    <definedName name="ecbc_backup_M5">Data_M5!$A$1:$Q$181</definedName>
    <definedName name="ecbc_backup_M6">Data_M6!$A$1:$R$361</definedName>
    <definedName name="ecbc_backup_M9">Data_M9!$A$1:$Q$151</definedName>
  </definedNames>
  <calcPr calcId="125725"/>
  <pivotCaches>
    <pivotCache cacheId="0" r:id="rId24"/>
    <pivotCache cacheId="1" r:id="rId25"/>
    <pivotCache cacheId="2" r:id="rId26"/>
    <pivotCache cacheId="3" r:id="rId27"/>
    <pivotCache cacheId="4" r:id="rId28"/>
    <pivotCache cacheId="5" r:id="rId29"/>
    <pivotCache cacheId="6" r:id="rId30"/>
  </pivotCaches>
</workbook>
</file>

<file path=xl/calcChain.xml><?xml version="1.0" encoding="utf-8"?>
<calcChain xmlns="http://schemas.openxmlformats.org/spreadsheetml/2006/main">
  <c r="M30" i="3"/>
  <c r="M31"/>
  <c r="L31"/>
  <c r="L30"/>
  <c r="M32"/>
  <c r="L32"/>
  <c r="M47" i="11"/>
  <c r="M46"/>
  <c r="M45"/>
  <c r="L28" i="3"/>
  <c r="L27"/>
  <c r="M73" i="5"/>
  <c r="D88" s="1"/>
  <c r="M74"/>
  <c r="M75"/>
  <c r="D90" s="1"/>
  <c r="M76"/>
  <c r="D91" s="1"/>
  <c r="M77"/>
  <c r="E92" s="1"/>
  <c r="M78"/>
  <c r="D93" s="1"/>
  <c r="M79"/>
  <c r="E94" s="1"/>
  <c r="M80"/>
  <c r="D95" s="1"/>
  <c r="M81"/>
  <c r="E96" s="1"/>
  <c r="M82"/>
  <c r="D97" s="1"/>
  <c r="M72"/>
  <c r="E87" s="1"/>
  <c r="M51"/>
  <c r="M42"/>
  <c r="E56" s="1"/>
  <c r="M43"/>
  <c r="M44"/>
  <c r="E58" s="1"/>
  <c r="M45"/>
  <c r="M46"/>
  <c r="E60" s="1"/>
  <c r="M47"/>
  <c r="M48"/>
  <c r="E62" s="1"/>
  <c r="M49"/>
  <c r="M50"/>
  <c r="E64" s="1"/>
  <c r="M41"/>
  <c r="G97"/>
  <c r="I97"/>
  <c r="K97"/>
  <c r="M97"/>
  <c r="D96"/>
  <c r="H96"/>
  <c r="L96"/>
  <c r="E95"/>
  <c r="G95"/>
  <c r="I95"/>
  <c r="K95"/>
  <c r="M95"/>
  <c r="F94"/>
  <c r="J94"/>
  <c r="C94"/>
  <c r="E93"/>
  <c r="G93"/>
  <c r="I93"/>
  <c r="K93"/>
  <c r="M93"/>
  <c r="D92"/>
  <c r="H92"/>
  <c r="L92"/>
  <c r="C92"/>
  <c r="E91"/>
  <c r="G91"/>
  <c r="I91"/>
  <c r="K91"/>
  <c r="M91"/>
  <c r="C91"/>
  <c r="E90"/>
  <c r="G90"/>
  <c r="I90"/>
  <c r="K90"/>
  <c r="M90"/>
  <c r="D89"/>
  <c r="E89"/>
  <c r="F89"/>
  <c r="G89"/>
  <c r="H89"/>
  <c r="I89"/>
  <c r="J89"/>
  <c r="K89"/>
  <c r="L89"/>
  <c r="M89"/>
  <c r="C89"/>
  <c r="E88"/>
  <c r="G88"/>
  <c r="I88"/>
  <c r="K88"/>
  <c r="M88"/>
  <c r="D87"/>
  <c r="F87"/>
  <c r="H87"/>
  <c r="J87"/>
  <c r="L87"/>
  <c r="C87"/>
  <c r="D65"/>
  <c r="E65"/>
  <c r="F65"/>
  <c r="G65"/>
  <c r="H65"/>
  <c r="I65"/>
  <c r="J65"/>
  <c r="K65"/>
  <c r="L65"/>
  <c r="M65"/>
  <c r="C65"/>
  <c r="D64"/>
  <c r="F64"/>
  <c r="H64"/>
  <c r="J64"/>
  <c r="L64"/>
  <c r="C64"/>
  <c r="D63"/>
  <c r="E63"/>
  <c r="F63"/>
  <c r="G63"/>
  <c r="H63"/>
  <c r="I63"/>
  <c r="J63"/>
  <c r="K63"/>
  <c r="L63"/>
  <c r="M63"/>
  <c r="C63"/>
  <c r="D62"/>
  <c r="F62"/>
  <c r="H62"/>
  <c r="J62"/>
  <c r="L62"/>
  <c r="C62"/>
  <c r="D61"/>
  <c r="E61"/>
  <c r="F61"/>
  <c r="G61"/>
  <c r="H61"/>
  <c r="I61"/>
  <c r="J61"/>
  <c r="K61"/>
  <c r="L61"/>
  <c r="M61"/>
  <c r="C61"/>
  <c r="D60"/>
  <c r="F60"/>
  <c r="H60"/>
  <c r="J60"/>
  <c r="L60"/>
  <c r="C60"/>
  <c r="D59"/>
  <c r="E59"/>
  <c r="F59"/>
  <c r="G59"/>
  <c r="H59"/>
  <c r="I59"/>
  <c r="J59"/>
  <c r="K59"/>
  <c r="L59"/>
  <c r="M59"/>
  <c r="C59"/>
  <c r="D58"/>
  <c r="F58"/>
  <c r="H58"/>
  <c r="J58"/>
  <c r="L58"/>
  <c r="C58"/>
  <c r="D57"/>
  <c r="E57"/>
  <c r="F57"/>
  <c r="G57"/>
  <c r="H57"/>
  <c r="I57"/>
  <c r="J57"/>
  <c r="K57"/>
  <c r="L57"/>
  <c r="M57"/>
  <c r="C57"/>
  <c r="D56"/>
  <c r="F56"/>
  <c r="H56"/>
  <c r="J56"/>
  <c r="L56"/>
  <c r="C56"/>
  <c r="E55"/>
  <c r="F55"/>
  <c r="G55"/>
  <c r="H55"/>
  <c r="I55"/>
  <c r="J55"/>
  <c r="K55"/>
  <c r="L55"/>
  <c r="M55"/>
  <c r="D55"/>
  <c r="C55"/>
  <c r="M9"/>
  <c r="L25" s="1"/>
  <c r="M10"/>
  <c r="D26" s="1"/>
  <c r="M11"/>
  <c r="D27" s="1"/>
  <c r="M12"/>
  <c r="E28" s="1"/>
  <c r="M13"/>
  <c r="D29" s="1"/>
  <c r="M14"/>
  <c r="E30" s="1"/>
  <c r="M15"/>
  <c r="D31" s="1"/>
  <c r="M16"/>
  <c r="E32" s="1"/>
  <c r="M17"/>
  <c r="D33" s="1"/>
  <c r="M18"/>
  <c r="E34" s="1"/>
  <c r="M8"/>
  <c r="D24" s="1"/>
  <c r="M56" l="1"/>
  <c r="K56"/>
  <c r="I56"/>
  <c r="G56"/>
  <c r="M58"/>
  <c r="K58"/>
  <c r="I58"/>
  <c r="G58"/>
  <c r="M60"/>
  <c r="K60"/>
  <c r="I60"/>
  <c r="G60"/>
  <c r="M62"/>
  <c r="K62"/>
  <c r="I62"/>
  <c r="G62"/>
  <c r="M64"/>
  <c r="K64"/>
  <c r="I64"/>
  <c r="G64"/>
  <c r="M87"/>
  <c r="K87"/>
  <c r="I87"/>
  <c r="G87"/>
  <c r="C88"/>
  <c r="L88"/>
  <c r="J88"/>
  <c r="H88"/>
  <c r="F88"/>
  <c r="C90"/>
  <c r="L90"/>
  <c r="J90"/>
  <c r="H90"/>
  <c r="F90"/>
  <c r="M92"/>
  <c r="J92"/>
  <c r="F92"/>
  <c r="L94"/>
  <c r="H94"/>
  <c r="D94"/>
  <c r="C96"/>
  <c r="J96"/>
  <c r="F96"/>
  <c r="K92"/>
  <c r="I92"/>
  <c r="G92"/>
  <c r="M94"/>
  <c r="K94"/>
  <c r="I94"/>
  <c r="G94"/>
  <c r="M96"/>
  <c r="K96"/>
  <c r="I96"/>
  <c r="G96"/>
  <c r="E97"/>
  <c r="C24"/>
  <c r="L91"/>
  <c r="J91"/>
  <c r="H91"/>
  <c r="F91"/>
  <c r="C93"/>
  <c r="L93"/>
  <c r="J93"/>
  <c r="H93"/>
  <c r="F93"/>
  <c r="C95"/>
  <c r="L95"/>
  <c r="J95"/>
  <c r="H95"/>
  <c r="F95"/>
  <c r="C97"/>
  <c r="L97"/>
  <c r="J97"/>
  <c r="H97"/>
  <c r="F97"/>
  <c r="I24"/>
  <c r="M25"/>
  <c r="K24"/>
  <c r="G24"/>
  <c r="E24"/>
  <c r="M24"/>
  <c r="J25"/>
  <c r="H25"/>
  <c r="F25"/>
  <c r="D25"/>
  <c r="M26"/>
  <c r="K26"/>
  <c r="I26"/>
  <c r="G26"/>
  <c r="E26"/>
  <c r="C26"/>
  <c r="M27"/>
  <c r="K27"/>
  <c r="I27"/>
  <c r="G27"/>
  <c r="E27"/>
  <c r="C28"/>
  <c r="L28"/>
  <c r="J28"/>
  <c r="H28"/>
  <c r="F28"/>
  <c r="D28"/>
  <c r="M29"/>
  <c r="K29"/>
  <c r="I29"/>
  <c r="G29"/>
  <c r="E29"/>
  <c r="C30"/>
  <c r="L30"/>
  <c r="J30"/>
  <c r="H30"/>
  <c r="F30"/>
  <c r="D30"/>
  <c r="M31"/>
  <c r="K31"/>
  <c r="I31"/>
  <c r="G31"/>
  <c r="E31"/>
  <c r="C32"/>
  <c r="L32"/>
  <c r="J32"/>
  <c r="H32"/>
  <c r="F32"/>
  <c r="D32"/>
  <c r="M33"/>
  <c r="K33"/>
  <c r="I33"/>
  <c r="G33"/>
  <c r="E33"/>
  <c r="C34"/>
  <c r="L34"/>
  <c r="J34"/>
  <c r="H34"/>
  <c r="F34"/>
  <c r="D34"/>
  <c r="L24"/>
  <c r="J24"/>
  <c r="H24"/>
  <c r="F24"/>
  <c r="C25"/>
  <c r="K25"/>
  <c r="I25"/>
  <c r="G25"/>
  <c r="E25"/>
  <c r="L26"/>
  <c r="J26"/>
  <c r="H26"/>
  <c r="F26"/>
  <c r="C27"/>
  <c r="L27"/>
  <c r="J27"/>
  <c r="H27"/>
  <c r="F27"/>
  <c r="M28"/>
  <c r="K28"/>
  <c r="I28"/>
  <c r="G28"/>
  <c r="C29"/>
  <c r="L29"/>
  <c r="J29"/>
  <c r="H29"/>
  <c r="F29"/>
  <c r="M30"/>
  <c r="K30"/>
  <c r="I30"/>
  <c r="G30"/>
  <c r="C31"/>
  <c r="L31"/>
  <c r="J31"/>
  <c r="H31"/>
  <c r="F31"/>
  <c r="M32"/>
  <c r="K32"/>
  <c r="I32"/>
  <c r="G32"/>
  <c r="C33"/>
  <c r="L33"/>
  <c r="J33"/>
  <c r="H33"/>
  <c r="F33"/>
  <c r="M34"/>
  <c r="K34"/>
  <c r="I34"/>
  <c r="G34"/>
</calcChain>
</file>

<file path=xl/connections.xml><?xml version="1.0" encoding="utf-8"?>
<connections xmlns="http://schemas.openxmlformats.org/spreadsheetml/2006/main">
  <connection id="1" name="ecbc_backup_M1" type="6" refreshedVersion="3" background="1" saveData="1">
    <textPr sourceFile="I:\Dat\4916ALL\kreditrisici\ECBC CB Label\2012Q3\ecbc_backup_M1.csv" decimal="," thousands=".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cbc_backup_M10" type="6" refreshedVersion="3" background="1" saveData="1">
    <textPr sourceFile="I:\Dat\4916ALL\kreditrisici\ECBC CB Label\2012Q3\ecbc_backup_M10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ecbc_backup_M11" type="6" refreshedVersion="3" background="1" saveData="1">
    <textPr sourceFile="I:\Dat\4916ALL\kreditrisici\ECBC CB Label\2012Q3\ecbc_backup_M1.csv" decimal="," thousands=".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ecbc_backup_M3" type="6" refreshedVersion="3" background="1" saveData="1">
    <textPr sourceFile="I:\Dat\4916ALL\kreditrisici\ECBC CB Label\2012Q3\ecbc_backup_M3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ecbc_backup_M5" type="6" refreshedVersion="3" background="1" saveData="1">
    <textPr sourceFile="I:\Dat\4916ALL\kreditrisici\ECBC CB Label\2012Q3\ecbc_backup_M5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ecbc_backup_M6" type="6" refreshedVersion="3" background="1" saveData="1">
    <textPr sourceFile="I:\Dat\4916ALL\kreditrisici\ECBC CB Label\2012Q3\ecbc_backup_M6.csv" decimal="," thousands="." comma="1">
      <textFields count="1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ecbc_backup_M9" type="6" refreshedVersion="3" background="1" saveData="1">
    <textPr sourceFile="I:\Dat\4916ALL\kreditrisici\ECBC CB Label\2012Q3\ecbc_backup_M9.csv" decimal="," thousands=".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<sst xmlns="http://schemas.openxmlformats.org/spreadsheetml/2006/main" count="4536" uniqueCount="250">
  <si>
    <t>ejd</t>
  </si>
  <si>
    <t>kormarint</t>
  </si>
  <si>
    <t>regnavn</t>
  </si>
  <si>
    <t>_TYPE_</t>
  </si>
  <si>
    <t>_FREQ_</t>
  </si>
  <si>
    <t>ltvsum1</t>
  </si>
  <si>
    <t>ltvsum2</t>
  </si>
  <si>
    <t>ltvsum3</t>
  </si>
  <si>
    <t>ltvsum4</t>
  </si>
  <si>
    <t>ltvsum5</t>
  </si>
  <si>
    <t>ltvsum6</t>
  </si>
  <si>
    <t>ltvsum7</t>
  </si>
  <si>
    <t>ltvsum8</t>
  </si>
  <si>
    <t>ltvsum9</t>
  </si>
  <si>
    <t>ltvsum10</t>
  </si>
  <si>
    <t>kormar</t>
  </si>
  <si>
    <t>Agricultur</t>
  </si>
  <si>
    <t>&gt;DKK 100m</t>
  </si>
  <si>
    <t>Eastern Jutland (Region Midtjylland)</t>
  </si>
  <si>
    <t>Greater Copenhagen area (Region Hovedstaden)</t>
  </si>
  <si>
    <t>Northern Jutland (Region Nordjylland)</t>
  </si>
  <si>
    <t>Outside Denmark</t>
  </si>
  <si>
    <t>Remaining Zealand &amp; Bornholm (Region Sjællan</t>
  </si>
  <si>
    <t>Southern Jutland &amp; Funen (Region Syddanmark)</t>
  </si>
  <si>
    <t>DKK 0 - 2m</t>
  </si>
  <si>
    <t>DKK 2 - 5m</t>
  </si>
  <si>
    <t>DKK 20 - 5</t>
  </si>
  <si>
    <t>DKK 5 - 20</t>
  </si>
  <si>
    <t>DKK 50 - 1</t>
  </si>
  <si>
    <t>Cooperative Housing</t>
  </si>
  <si>
    <t>Holiday houses</t>
  </si>
  <si>
    <t>Office and Business</t>
  </si>
  <si>
    <t>Other</t>
  </si>
  <si>
    <t>Owner-occupied homes</t>
  </si>
  <si>
    <t>Private rental</t>
  </si>
  <si>
    <t>Subsidised Housing</t>
  </si>
  <si>
    <t>Kolonneetiketter</t>
  </si>
  <si>
    <t>Hovedtotal</t>
  </si>
  <si>
    <t>Total</t>
  </si>
  <si>
    <t>Sum af kormar</t>
  </si>
  <si>
    <t>Lending, by loan size</t>
  </si>
  <si>
    <t>Tabel M3</t>
  </si>
  <si>
    <t>Rækkeetiketter</t>
  </si>
  <si>
    <t>Værdier</t>
  </si>
  <si>
    <t>0 - 19,9</t>
  </si>
  <si>
    <t>20 - 39,9</t>
  </si>
  <si>
    <t>40 - 59,9</t>
  </si>
  <si>
    <t>60 - 69,9</t>
  </si>
  <si>
    <t>70 - 79,9</t>
  </si>
  <si>
    <t>80 - 84,9</t>
  </si>
  <si>
    <t>85 - 89,9</t>
  </si>
  <si>
    <t>90 - 94,9</t>
  </si>
  <si>
    <t>95 - 100</t>
  </si>
  <si>
    <t>ltvsum0</t>
  </si>
  <si>
    <t>Manufacturing and Manual Industries</t>
  </si>
  <si>
    <t>Social and cultural purpose</t>
  </si>
  <si>
    <t>Number</t>
  </si>
  <si>
    <t>DKK 20 - 50m</t>
  </si>
  <si>
    <t>DKK 50 - 100m</t>
  </si>
  <si>
    <t>Lending by Region</t>
  </si>
  <si>
    <t>loan</t>
  </si>
  <si>
    <t>afdr_fri</t>
  </si>
  <si>
    <t>J</t>
  </si>
  <si>
    <t>N</t>
  </si>
  <si>
    <t>Index loans</t>
  </si>
  <si>
    <t>Adjustable Rate Mortgages (ARM)</t>
  </si>
  <si>
    <t>Fixed-rate loans</t>
  </si>
  <si>
    <t>Money market based loans</t>
  </si>
  <si>
    <t>Capped floaters</t>
  </si>
  <si>
    <t>Non Capped floaters</t>
  </si>
  <si>
    <t>(Alle)</t>
  </si>
  <si>
    <t>total</t>
  </si>
  <si>
    <t>&gt;100</t>
  </si>
  <si>
    <t>Table 5</t>
  </si>
  <si>
    <t>Lending by loan type - IO Loans</t>
  </si>
  <si>
    <t>Table 7</t>
  </si>
  <si>
    <t>Lending by loan type - repayment loans/Amortizing loans</t>
  </si>
  <si>
    <t>Table 8</t>
  </si>
  <si>
    <t>Lending by loan type - all loans</t>
  </si>
  <si>
    <t>Table 4</t>
  </si>
  <si>
    <t>Lending, by-loan-value (LTV)</t>
  </si>
  <si>
    <t>maturity2</t>
  </si>
  <si>
    <t>seasonint</t>
  </si>
  <si>
    <t>&lt;=1 years</t>
  </si>
  <si>
    <t>&gt;20 years</t>
  </si>
  <si>
    <t>&lt;12 months</t>
  </si>
  <si>
    <t>&gt;12 -&lt;= 24 months</t>
  </si>
  <si>
    <t>&gt;24 - &lt;=36 months</t>
  </si>
  <si>
    <t>&gt;60 months</t>
  </si>
  <si>
    <t>&gt;36- &lt;=60 months</t>
  </si>
  <si>
    <t>Table 9</t>
  </si>
  <si>
    <t xml:space="preserve">Lending by seasoning </t>
  </si>
  <si>
    <t>Table 10</t>
  </si>
  <si>
    <t>Lending by remaining maturity</t>
  </si>
  <si>
    <r>
      <t xml:space="preserve">Loan loss provisions </t>
    </r>
    <r>
      <rPr>
        <i/>
        <sz val="8"/>
        <color rgb="FF000000"/>
        <rFont val="Arial"/>
        <family val="2"/>
      </rPr>
      <t>(sum of total individual and group wise loss provisions, end of quarter)</t>
    </r>
  </si>
  <si>
    <t>eligibility as covered bond collateral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</si>
  <si>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Subsidised</t>
    </r>
  </si>
  <si>
    <t>customer type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</si>
  <si>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Other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</si>
  <si>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EUR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</si>
  <si>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DKK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</si>
  <si>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over 5 years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</si>
  <si>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&lt; 1 &lt;= 5 years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</si>
  <si>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0 &lt;= 1 year</t>
    </r>
  </si>
  <si>
    <t xml:space="preserve">Composition by </t>
  </si>
  <si>
    <t>Customer loans (mortgage) (DKKbn)</t>
  </si>
  <si>
    <r>
      <t xml:space="preserve">Value of acquired properties / ships </t>
    </r>
    <r>
      <rPr>
        <i/>
        <sz val="8"/>
        <color rgb="FF000000"/>
        <rFont val="Arial"/>
        <family val="2"/>
      </rPr>
      <t>(temporary possessions, end quarter)</t>
    </r>
  </si>
  <si>
    <r>
      <t xml:space="preserve">Net loan losses </t>
    </r>
    <r>
      <rPr>
        <i/>
        <sz val="8"/>
        <rFont val="Arial"/>
        <family val="2"/>
      </rPr>
      <t>(</t>
    </r>
    <r>
      <rPr>
        <i/>
        <sz val="8"/>
        <color rgb="FF000000"/>
        <rFont val="Arial"/>
        <family val="2"/>
      </rPr>
      <t>Net loan losses and net loan loss provisions)</t>
    </r>
  </si>
  <si>
    <r>
      <t xml:space="preserve">Guarantees </t>
    </r>
    <r>
      <rPr>
        <i/>
        <sz val="8"/>
        <color rgb="FF000000"/>
        <rFont val="Arial"/>
        <family val="2"/>
      </rPr>
      <t>(e.g. provided by states, municipals, banks)</t>
    </r>
    <r>
      <rPr>
        <sz val="8"/>
        <color rgb="FF000000"/>
        <rFont val="Arial"/>
        <family val="2"/>
      </rPr>
      <t xml:space="preserve"> </t>
    </r>
  </si>
  <si>
    <t>Outstanding Senior Unsecured Liabilities</t>
  </si>
  <si>
    <t>Solvency Ratio (%)</t>
  </si>
  <si>
    <t>Tier 1 Ratio (%)</t>
  </si>
  <si>
    <t>of which: Used/registered for covered bond collateral pool</t>
  </si>
  <si>
    <t>Total Balance Sheet Assets</t>
  </si>
  <si>
    <t>(DKKbn – except Tier 1 and Solvency ratio)</t>
  </si>
  <si>
    <t xml:space="preserve">Key information regarding issuers' balance sheet </t>
  </si>
  <si>
    <r>
      <t>Table A.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Arial"/>
        <family val="2"/>
      </rPr>
      <t>General Issuer Detail</t>
    </r>
  </si>
  <si>
    <r>
      <t>Table G1.1</t>
    </r>
    <r>
      <rPr>
        <b/>
        <sz val="8"/>
        <color rgb="FF000000"/>
        <rFont val="Times New Roman"/>
        <family val="1"/>
      </rPr>
      <t xml:space="preserve"> – General cover pool information</t>
    </r>
    <r>
      <rPr>
        <b/>
        <sz val="8"/>
        <rFont val="Times New Roman"/>
        <family val="1"/>
      </rPr>
      <t xml:space="preserve"> </t>
    </r>
  </si>
  <si>
    <t>- only relevant for specialised mortgage bank and ship finance CBs issuers</t>
  </si>
  <si>
    <t>DKKbn / Percentage of nominal outstanding CBs</t>
  </si>
  <si>
    <r>
      <t xml:space="preserve">Nominal cover pool </t>
    </r>
    <r>
      <rPr>
        <i/>
        <sz val="8"/>
        <color rgb="FF000000"/>
        <rFont val="Times New Roman"/>
        <family val="1"/>
      </rPr>
      <t>(total value)</t>
    </r>
  </si>
  <si>
    <t>Overcollateralisation</t>
  </si>
  <si>
    <t>Overcollateralisation ratio</t>
  </si>
  <si>
    <t>Nominal value of outstanding CBs</t>
  </si>
  <si>
    <t>– hereof  amount maturing 0-1 day</t>
  </si>
  <si>
    <t>Senior unsecured debt</t>
  </si>
  <si>
    <t>Tier 2 capital</t>
  </si>
  <si>
    <r>
      <t xml:space="preserve">Additional tier 1 capital </t>
    </r>
    <r>
      <rPr>
        <i/>
        <sz val="8"/>
        <color rgb="FF000000"/>
        <rFont val="Times New Roman"/>
        <family val="1"/>
      </rPr>
      <t>(e.g. hybrid core capital)</t>
    </r>
  </si>
  <si>
    <t>Core tier 1 capital</t>
  </si>
  <si>
    <t>Maturity of issued CBs</t>
  </si>
  <si>
    <t>0-1 day</t>
  </si>
  <si>
    <t>1 day – 1 year</t>
  </si>
  <si>
    <t>1-5 years</t>
  </si>
  <si>
    <t>5-10 years</t>
  </si>
  <si>
    <t>10-20 years</t>
  </si>
  <si>
    <t>&gt;  20 years</t>
  </si>
  <si>
    <t>Amortisation profile of issued CBs</t>
  </si>
  <si>
    <t>Interest rate profile of issued CBs</t>
  </si>
  <si>
    <t>Capped floating rate</t>
  </si>
  <si>
    <t>Currency denomination profile of issued CBs</t>
  </si>
  <si>
    <t>DKK</t>
  </si>
  <si>
    <t>EUR</t>
  </si>
  <si>
    <t>SEK</t>
  </si>
  <si>
    <t>CHF</t>
  </si>
  <si>
    <t>NOK</t>
  </si>
  <si>
    <t>UCITS compliant</t>
  </si>
  <si>
    <t>CRD compliant</t>
  </si>
  <si>
    <t>Eligible for central bank repo</t>
  </si>
  <si>
    <t>Rating</t>
  </si>
  <si>
    <t>Moody’s</t>
  </si>
  <si>
    <t>S&amp;P</t>
  </si>
  <si>
    <t>AAA</t>
  </si>
  <si>
    <t>Fitch</t>
  </si>
  <si>
    <r>
      <t xml:space="preserve">Table G3 – </t>
    </r>
    <r>
      <rPr>
        <b/>
        <sz val="8"/>
        <rFont val="Times New Roman"/>
        <family val="1"/>
      </rPr>
      <t>Legal ALM (balance principle) adherence</t>
    </r>
    <r>
      <rPr>
        <b/>
        <vertAlign val="superscript"/>
        <sz val="8"/>
        <rFont val="Times New Roman"/>
        <family val="1"/>
      </rPr>
      <t>1</t>
    </r>
  </si>
  <si>
    <t>Issue adherence</t>
  </si>
  <si>
    <t>General balance principle</t>
  </si>
  <si>
    <t>Specific balance principle</t>
  </si>
  <si>
    <t>X</t>
  </si>
  <si>
    <r>
      <t xml:space="preserve">Table G4 – </t>
    </r>
    <r>
      <rPr>
        <b/>
        <sz val="8"/>
        <rFont val="Times New Roman"/>
        <family val="1"/>
      </rPr>
      <t>Additional characteristics of ALM business model for issued CBs</t>
    </r>
  </si>
  <si>
    <t>Yes</t>
  </si>
  <si>
    <t>No</t>
  </si>
  <si>
    <t>One-to-one balance between terms of granted loans and bonds issued, i.e. daily tap issuance?</t>
  </si>
  <si>
    <t>Pass-through cash flow from borrowers to investors?</t>
  </si>
  <si>
    <t>Asset substitution in cover pool allowed?</t>
  </si>
  <si>
    <t xml:space="preserve">X2.    Key Concepts Explanation </t>
  </si>
  <si>
    <t xml:space="preserve">Issuer specific </t>
  </si>
  <si>
    <t>(N/A for some issuers)</t>
  </si>
  <si>
    <r>
      <t>4.</t>
    </r>
    <r>
      <rPr>
        <b/>
        <sz val="8"/>
        <color rgb="FF000000"/>
        <rFont val="Times New Roman"/>
        <family val="1"/>
      </rPr>
      <t xml:space="preserve">     </t>
    </r>
    <r>
      <rPr>
        <b/>
        <sz val="8"/>
        <color rgb="FF000000"/>
        <rFont val="Arial"/>
        <family val="2"/>
      </rPr>
      <t>Guaranteed loans (if part of the cover pool)</t>
    </r>
  </si>
  <si>
    <t>How are the loans guaranteed?</t>
  </si>
  <si>
    <t>Please provide details of guarantors</t>
  </si>
  <si>
    <r>
      <t>5.</t>
    </r>
    <r>
      <rPr>
        <b/>
        <sz val="8"/>
        <color rgb="FF000000"/>
        <rFont val="Times New Roman"/>
        <family val="1"/>
      </rPr>
      <t xml:space="preserve">  </t>
    </r>
    <r>
      <rPr>
        <b/>
        <sz val="8"/>
        <color rgb="FF000000"/>
        <rFont val="Arial"/>
        <family val="2"/>
      </rPr>
      <t>Loan-to-Value (LTV)</t>
    </r>
  </si>
  <si>
    <t>Describe the method on which your LTV calculation is based</t>
  </si>
  <si>
    <t>Frequency of real estate valuation for the purpose of calculating the LTV</t>
  </si>
  <si>
    <t xml:space="preserve">Frequency of real estate valuation for the purpose of calculating index CLTV </t>
  </si>
  <si>
    <t>Describe your valuation techniques</t>
  </si>
  <si>
    <t>6. Rating</t>
  </si>
  <si>
    <r>
      <t xml:space="preserve">Describe your current stand-alone ratings and recent rating history on </t>
    </r>
    <r>
      <rPr>
        <u/>
        <sz val="8"/>
        <color rgb="FF000000"/>
        <rFont val="Arial"/>
        <family val="2"/>
      </rPr>
      <t>issuer level</t>
    </r>
  </si>
  <si>
    <t>-----------------------------------</t>
  </si>
  <si>
    <t>Table 11</t>
  </si>
  <si>
    <t>kapcenter</t>
  </si>
  <si>
    <t>T</t>
  </si>
  <si>
    <t>S</t>
  </si>
  <si>
    <t>Ø</t>
  </si>
  <si>
    <t>Kapitalcenter S</t>
  </si>
  <si>
    <t>&lt;3 -&lt;=5 years</t>
  </si>
  <si>
    <t>&gt;1 -&lt;=3 years</t>
  </si>
  <si>
    <t>&lt;10 - &lt;=20 years</t>
  </si>
  <si>
    <t>&lt;5 - &lt;=10 years</t>
  </si>
  <si>
    <t>Ltv0</t>
  </si>
  <si>
    <t>Tabel 1 and 2</t>
  </si>
  <si>
    <t>Lending and number of lending by property category</t>
  </si>
  <si>
    <t>Sum af ltvsum0</t>
  </si>
  <si>
    <t>Sum af ltvsum1</t>
  </si>
  <si>
    <t>Sum af ltvsum2</t>
  </si>
  <si>
    <t>Sum af ltvsum3</t>
  </si>
  <si>
    <t>Sum af ltvsum4</t>
  </si>
  <si>
    <t>Sum af ltvsum5</t>
  </si>
  <si>
    <t>Sum af ltvsum6</t>
  </si>
  <si>
    <t>Sum af ltvsum7</t>
  </si>
  <si>
    <t>Sum af ltvsum8</t>
  </si>
  <si>
    <t>Sum af ltvsum9</t>
  </si>
  <si>
    <t>Sum af ltvsum10</t>
  </si>
  <si>
    <t>Table 6</t>
  </si>
  <si>
    <t>&gt;12 - &lt;=24 months</t>
  </si>
  <si>
    <t>&gt;36 - &lt;=60 months</t>
  </si>
  <si>
    <t>(Tom)</t>
  </si>
  <si>
    <t>90 day Non-performing loans by property type%</t>
  </si>
  <si>
    <t>_NAME_</t>
  </si>
  <si>
    <t>COL1</t>
  </si>
  <si>
    <t>COL2</t>
  </si>
  <si>
    <t>pct</t>
  </si>
  <si>
    <t>Sum af pct</t>
  </si>
  <si>
    <t>Q3 2012</t>
  </si>
  <si>
    <t>Retail total</t>
  </si>
  <si>
    <t>Corporate total</t>
  </si>
  <si>
    <t>Subsidised total</t>
  </si>
  <si>
    <t>Non-callable</t>
  </si>
  <si>
    <t>Callable</t>
  </si>
  <si>
    <r>
      <t>Total Customer Loans(</t>
    </r>
    <r>
      <rPr>
        <i/>
        <sz val="8"/>
        <color rgb="FF000000"/>
        <rFont val="Arial"/>
        <family val="2"/>
      </rPr>
      <t>fair value</t>
    </r>
    <r>
      <rPr>
        <sz val="8"/>
        <color rgb="FF000000"/>
        <rFont val="Arial"/>
        <family val="2"/>
      </rPr>
      <t>)</t>
    </r>
  </si>
  <si>
    <r>
      <t>Outstanding Covered Bonds (</t>
    </r>
    <r>
      <rPr>
        <i/>
        <sz val="8"/>
        <color rgb="FF000000"/>
        <rFont val="Arial"/>
        <family val="2"/>
      </rPr>
      <t>fair value</t>
    </r>
    <r>
      <rPr>
        <sz val="8"/>
        <color rgb="FF000000"/>
        <rFont val="Arial"/>
        <family val="2"/>
      </rPr>
      <t>)</t>
    </r>
  </si>
  <si>
    <t>Junior Covered Bonds / §33e Senior debt</t>
  </si>
  <si>
    <r>
      <t xml:space="preserve">Total customer loans </t>
    </r>
    <r>
      <rPr>
        <i/>
        <sz val="8"/>
        <color rgb="FF000000"/>
        <rFont val="Arial"/>
        <family val="2"/>
      </rPr>
      <t>(market value)</t>
    </r>
  </si>
  <si>
    <t>Maturity</t>
  </si>
  <si>
    <t>Currency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</si>
  <si>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>USD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</si>
  <si>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 xml:space="preserve"> Residential (</t>
    </r>
    <r>
      <rPr>
        <i/>
        <sz val="8"/>
        <color rgb="FF000000"/>
        <rFont val="Arial"/>
        <family val="2"/>
      </rPr>
      <t>owner-occ., private rental, corporate housing, holiday houses)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</si>
  <si>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8"/>
        <color rgb="FF000000"/>
        <rFont val="Arial"/>
        <family val="2"/>
      </rPr>
      <t xml:space="preserve"> Commercial (office and business, industry, agriculture, manufacture, social and cultural, ships)</t>
    </r>
  </si>
  <si>
    <r>
      <t xml:space="preserve">Non-performing loans </t>
    </r>
    <r>
      <rPr>
        <i/>
        <sz val="8"/>
        <color rgb="FF000000"/>
        <rFont val="Arial"/>
        <family val="2"/>
      </rPr>
      <t>(See definition in table X1)</t>
    </r>
  </si>
  <si>
    <r>
      <t xml:space="preserve">Transmission or liquidation proceeds to CB holders </t>
    </r>
    <r>
      <rPr>
        <i/>
        <sz val="8"/>
        <color rgb="FF000000"/>
        <rFont val="Times New Roman"/>
        <family val="1"/>
      </rPr>
      <t>(for redemption of CBs maturing 0-1 day)</t>
    </r>
  </si>
  <si>
    <r>
      <t>Mandatory (</t>
    </r>
    <r>
      <rPr>
        <i/>
        <sz val="8"/>
        <color rgb="FF000000"/>
        <rFont val="Times New Roman"/>
        <family val="1"/>
      </rPr>
      <t>percentage of risk weigted assets,general, by law)</t>
    </r>
  </si>
  <si>
    <r>
      <t>Senior secured debt</t>
    </r>
    <r>
      <rPr>
        <vertAlign val="superscript"/>
        <sz val="8"/>
        <color rgb="FF000000"/>
        <rFont val="Times New Roman"/>
        <family val="1"/>
      </rPr>
      <t>2</t>
    </r>
  </si>
  <si>
    <t>Capital Center S</t>
  </si>
  <si>
    <t>AA+</t>
  </si>
  <si>
    <t>Table G2 – Outstanding CBs</t>
  </si>
  <si>
    <r>
      <t xml:space="preserve">Fair value of outstanding CBs </t>
    </r>
    <r>
      <rPr>
        <i/>
        <sz val="11"/>
        <color rgb="FF000000"/>
        <rFont val="Times New Roman"/>
        <family val="1"/>
      </rPr>
      <t>(marked value)</t>
    </r>
  </si>
  <si>
    <r>
      <t xml:space="preserve">Fixed rate </t>
    </r>
    <r>
      <rPr>
        <i/>
        <sz val="11"/>
        <color rgb="FF000000"/>
        <rFont val="Times New Roman"/>
        <family val="1"/>
      </rPr>
      <t>(Fixed rate constant for more than 1 year)</t>
    </r>
  </si>
  <si>
    <r>
      <t xml:space="preserve">Floating rate </t>
    </r>
    <r>
      <rPr>
        <i/>
        <sz val="11"/>
        <color rgb="FF000000"/>
        <rFont val="Times New Roman"/>
        <family val="1"/>
      </rPr>
      <t>( Floating rate constant for less than 1 year)</t>
    </r>
  </si>
  <si>
    <t>Totalt</t>
  </si>
  <si>
    <t>Capital Centre T</t>
  </si>
  <si>
    <t xml:space="preserve"> </t>
  </si>
  <si>
    <t>Total loan are divided with the Automatic Valuation value.</t>
  </si>
  <si>
    <t>State, Municipal and mortgage finance guarantees. State and municipal are guaranteed 100 %, mortgage finance guarantees are guaranteed from 60 % - 80 %.</t>
  </si>
  <si>
    <t>1 month, with opportunity of manual update</t>
  </si>
  <si>
    <t>The AVM consists of 5 different components: Most recent RD value, Most recent sales price, Property value for tax purpose, 
statistically estimated property value and the zone value.</t>
  </si>
  <si>
    <t>Column Labels</t>
  </si>
  <si>
    <t>Row Labels</t>
  </si>
  <si>
    <t>Grand Total</t>
  </si>
  <si>
    <t>(blank)</t>
  </si>
  <si>
    <t>See below.</t>
  </si>
  <si>
    <t>Capital Centre S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</si>
</sst>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</numFmts>
  <fonts count="33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name val="Times New Roman"/>
      <family val="1"/>
    </font>
    <font>
      <sz val="7"/>
      <color rgb="FF000000"/>
      <name val="Times New Roman"/>
      <family val="1"/>
    </font>
    <font>
      <b/>
      <i/>
      <sz val="8"/>
      <color rgb="FF00000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7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name val="Times New Roman"/>
      <family val="1"/>
    </font>
    <font>
      <vertAlign val="superscript"/>
      <sz val="8"/>
      <color rgb="FF000000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1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rgb="FF000000"/>
      <name val="Arial"/>
      <family val="2"/>
    </font>
    <font>
      <b/>
      <sz val="10"/>
      <color theme="1"/>
      <name val="MS Sans Serif"/>
      <family val="2"/>
    </font>
    <font>
      <sz val="10"/>
      <name val="MS Sans Serif"/>
      <family val="2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pivotButton="1"/>
    <xf numFmtId="0" fontId="1" fillId="0" borderId="0" xfId="0" applyFont="1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1"/>
    <xf numFmtId="0" fontId="4" fillId="0" borderId="2" xfId="1" applyFont="1" applyBorder="1" applyAlignment="1">
      <alignment vertical="top"/>
    </xf>
    <xf numFmtId="0" fontId="7" fillId="0" borderId="3" xfId="1" applyFont="1" applyBorder="1" applyAlignment="1">
      <alignment vertical="top"/>
    </xf>
    <xf numFmtId="0" fontId="11" fillId="4" borderId="3" xfId="1" applyFont="1" applyFill="1" applyBorder="1" applyAlignment="1">
      <alignment horizontal="justify" vertical="top" wrapText="1"/>
    </xf>
    <xf numFmtId="0" fontId="10" fillId="0" borderId="2" xfId="1" applyFont="1" applyBorder="1"/>
    <xf numFmtId="0" fontId="5" fillId="0" borderId="1" xfId="1" applyFont="1" applyBorder="1"/>
    <xf numFmtId="0" fontId="10" fillId="0" borderId="1" xfId="1" applyFont="1" applyBorder="1" applyAlignment="1">
      <alignment wrapText="1"/>
    </xf>
    <xf numFmtId="164" fontId="15" fillId="0" borderId="1" xfId="2" applyNumberFormat="1" applyFont="1" applyFill="1" applyBorder="1"/>
    <xf numFmtId="0" fontId="15" fillId="0" borderId="1" xfId="1" applyFont="1" applyBorder="1" applyAlignment="1">
      <alignment wrapText="1"/>
    </xf>
    <xf numFmtId="0" fontId="17" fillId="0" borderId="1" xfId="1" applyFont="1" applyBorder="1"/>
    <xf numFmtId="0" fontId="19" fillId="0" borderId="10" xfId="1" applyFont="1" applyBorder="1"/>
    <xf numFmtId="0" fontId="17" fillId="0" borderId="12" xfId="1" applyFont="1" applyBorder="1"/>
    <xf numFmtId="0" fontId="17" fillId="0" borderId="2" xfId="1" applyFont="1" applyBorder="1"/>
    <xf numFmtId="0" fontId="17" fillId="0" borderId="1" xfId="1" applyFont="1" applyBorder="1" applyAlignment="1">
      <alignment horizontal="center"/>
    </xf>
    <xf numFmtId="0" fontId="17" fillId="0" borderId="0" xfId="1" applyFont="1"/>
    <xf numFmtId="0" fontId="17" fillId="0" borderId="8" xfId="1" applyFont="1" applyBorder="1"/>
    <xf numFmtId="0" fontId="22" fillId="5" borderId="7" xfId="0" applyFont="1" applyFill="1" applyBorder="1" applyAlignment="1">
      <alignment vertical="top" wrapText="1"/>
    </xf>
    <xf numFmtId="0" fontId="23" fillId="5" borderId="1" xfId="0" applyFont="1" applyFill="1" applyBorder="1" applyAlignment="1">
      <alignment vertical="top" wrapText="1"/>
    </xf>
    <xf numFmtId="0" fontId="24" fillId="0" borderId="2" xfId="0" applyFont="1" applyBorder="1" applyAlignment="1">
      <alignment horizontal="left" wrapText="1" indent="5"/>
    </xf>
    <xf numFmtId="0" fontId="3" fillId="3" borderId="1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quotePrefix="1" applyFont="1" applyBorder="1" applyAlignment="1">
      <alignment horizontal="justify" vertical="top" wrapText="1"/>
    </xf>
    <xf numFmtId="0" fontId="26" fillId="6" borderId="14" xfId="0" applyFont="1" applyFill="1" applyBorder="1" applyAlignment="1">
      <alignment horizontal="left"/>
    </xf>
    <xf numFmtId="0" fontId="26" fillId="6" borderId="15" xfId="0" applyFont="1" applyFill="1" applyBorder="1"/>
    <xf numFmtId="0" fontId="26" fillId="6" borderId="0" xfId="0" applyFont="1" applyFill="1" applyBorder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3" fontId="0" fillId="7" borderId="0" xfId="0" applyNumberFormat="1" applyFill="1"/>
    <xf numFmtId="3" fontId="2" fillId="7" borderId="0" xfId="0" applyNumberFormat="1" applyFont="1" applyFill="1"/>
    <xf numFmtId="164" fontId="0" fillId="7" borderId="0" xfId="0" applyNumberFormat="1" applyFill="1"/>
    <xf numFmtId="0" fontId="0" fillId="0" borderId="0" xfId="0" applyNumberFormat="1"/>
    <xf numFmtId="2" fontId="0" fillId="0" borderId="0" xfId="0" applyNumberFormat="1"/>
    <xf numFmtId="0" fontId="15" fillId="0" borderId="12" xfId="0" applyFont="1" applyBorder="1"/>
    <xf numFmtId="0" fontId="21" fillId="0" borderId="4" xfId="0" applyFont="1" applyBorder="1"/>
    <xf numFmtId="0" fontId="15" fillId="0" borderId="2" xfId="0" applyFont="1" applyBorder="1"/>
    <xf numFmtId="0" fontId="21" fillId="0" borderId="1" xfId="0" applyFont="1" applyBorder="1"/>
    <xf numFmtId="0" fontId="15" fillId="0" borderId="1" xfId="0" applyFont="1" applyBorder="1"/>
    <xf numFmtId="0" fontId="21" fillId="0" borderId="2" xfId="0" applyFont="1" applyBorder="1"/>
    <xf numFmtId="165" fontId="10" fillId="0" borderId="4" xfId="4" applyNumberFormat="1" applyFont="1" applyBorder="1"/>
    <xf numFmtId="165" fontId="3" fillId="0" borderId="1" xfId="4" applyNumberFormat="1" applyFont="1" applyBorder="1" applyAlignment="1">
      <alignment vertical="top" wrapText="1"/>
    </xf>
    <xf numFmtId="165" fontId="5" fillId="0" borderId="1" xfId="4" applyNumberFormat="1" applyFont="1" applyBorder="1" applyAlignment="1">
      <alignment vertical="top" wrapText="1"/>
    </xf>
    <xf numFmtId="165" fontId="3" fillId="3" borderId="1" xfId="4" applyNumberFormat="1" applyFont="1" applyFill="1" applyBorder="1" applyAlignment="1">
      <alignment vertical="top" wrapText="1"/>
    </xf>
    <xf numFmtId="165" fontId="3" fillId="2" borderId="1" xfId="4" applyNumberFormat="1" applyFont="1" applyFill="1" applyBorder="1" applyAlignment="1">
      <alignment vertical="top" wrapText="1"/>
    </xf>
    <xf numFmtId="165" fontId="2" fillId="0" borderId="0" xfId="4" applyNumberFormat="1" applyFo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3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wrapText="1" indent="4"/>
    </xf>
    <xf numFmtId="0" fontId="5" fillId="0" borderId="4" xfId="0" applyFont="1" applyBorder="1"/>
    <xf numFmtId="0" fontId="5" fillId="0" borderId="1" xfId="0" applyFont="1" applyBorder="1"/>
    <xf numFmtId="0" fontId="5" fillId="0" borderId="2" xfId="0" applyFont="1" applyBorder="1"/>
    <xf numFmtId="9" fontId="17" fillId="0" borderId="1" xfId="1" applyNumberFormat="1" applyFont="1" applyBorder="1" applyAlignment="1">
      <alignment wrapText="1"/>
    </xf>
    <xf numFmtId="165" fontId="3" fillId="0" borderId="1" xfId="4" applyNumberFormat="1" applyFont="1" applyFill="1" applyBorder="1" applyAlignment="1">
      <alignment vertical="top" wrapText="1"/>
    </xf>
    <xf numFmtId="0" fontId="28" fillId="0" borderId="10" xfId="1" applyFont="1" applyBorder="1" applyAlignment="1"/>
    <xf numFmtId="0" fontId="28" fillId="0" borderId="11" xfId="1" applyFont="1" applyBorder="1" applyAlignment="1"/>
    <xf numFmtId="0" fontId="28" fillId="0" borderId="2" xfId="1" applyFont="1" applyBorder="1"/>
    <xf numFmtId="0" fontId="28" fillId="0" borderId="1" xfId="1" applyFont="1" applyBorder="1"/>
    <xf numFmtId="0" fontId="30" fillId="0" borderId="12" xfId="0" applyFont="1" applyBorder="1"/>
    <xf numFmtId="0" fontId="30" fillId="0" borderId="1" xfId="1" applyFont="1" applyBorder="1" applyAlignment="1">
      <alignment wrapText="1"/>
    </xf>
    <xf numFmtId="0" fontId="30" fillId="0" borderId="2" xfId="0" applyFont="1" applyBorder="1"/>
    <xf numFmtId="0" fontId="30" fillId="0" borderId="1" xfId="0" applyFont="1" applyBorder="1"/>
    <xf numFmtId="9" fontId="29" fillId="0" borderId="1" xfId="3" applyFont="1" applyBorder="1"/>
    <xf numFmtId="9" fontId="30" fillId="0" borderId="1" xfId="1" applyNumberFormat="1" applyFont="1" applyBorder="1"/>
    <xf numFmtId="0" fontId="13" fillId="0" borderId="5" xfId="1" applyFont="1" applyBorder="1" applyAlignment="1"/>
    <xf numFmtId="0" fontId="13" fillId="0" borderId="6" xfId="1" applyFont="1" applyBorder="1" applyAlignment="1"/>
    <xf numFmtId="0" fontId="14" fillId="0" borderId="8" xfId="1" applyFont="1" applyBorder="1" applyAlignment="1"/>
    <xf numFmtId="0" fontId="14" fillId="0" borderId="9" xfId="1" applyFont="1" applyBorder="1" applyAlignment="1"/>
    <xf numFmtId="165" fontId="8" fillId="8" borderId="1" xfId="4" applyNumberFormat="1" applyFont="1" applyFill="1" applyBorder="1" applyAlignment="1">
      <alignment vertical="top" wrapText="1"/>
    </xf>
    <xf numFmtId="0" fontId="10" fillId="0" borderId="9" xfId="1" applyFont="1" applyBorder="1"/>
    <xf numFmtId="0" fontId="2" fillId="0" borderId="0" xfId="1" applyBorder="1"/>
    <xf numFmtId="1" fontId="17" fillId="0" borderId="1" xfId="1" applyNumberFormat="1" applyFont="1" applyBorder="1" applyAlignment="1">
      <alignment wrapText="1"/>
    </xf>
    <xf numFmtId="166" fontId="17" fillId="0" borderId="1" xfId="3" applyNumberFormat="1" applyFont="1" applyBorder="1"/>
    <xf numFmtId="164" fontId="15" fillId="0" borderId="1" xfId="2" applyNumberFormat="1" applyFont="1" applyBorder="1" applyAlignment="1">
      <alignment wrapText="1"/>
    </xf>
    <xf numFmtId="0" fontId="32" fillId="0" borderId="1" xfId="1" applyFont="1" applyBorder="1"/>
    <xf numFmtId="165" fontId="3" fillId="3" borderId="3" xfId="4" applyNumberFormat="1" applyFont="1" applyFill="1" applyBorder="1" applyAlignment="1">
      <alignment vertical="top" wrapText="1"/>
    </xf>
    <xf numFmtId="165" fontId="3" fillId="3" borderId="2" xfId="4" applyNumberFormat="1" applyFont="1" applyFill="1" applyBorder="1" applyAlignment="1">
      <alignment vertical="top" wrapText="1"/>
    </xf>
    <xf numFmtId="0" fontId="22" fillId="0" borderId="3" xfId="0" applyFont="1" applyBorder="1" applyAlignment="1">
      <alignment horizontal="left" wrapText="1" indent="1"/>
    </xf>
    <xf numFmtId="0" fontId="22" fillId="0" borderId="2" xfId="0" applyFont="1" applyBorder="1" applyAlignment="1">
      <alignment horizontal="left" wrapText="1" indent="1"/>
    </xf>
    <xf numFmtId="0" fontId="17" fillId="0" borderId="5" xfId="1" applyFont="1" applyBorder="1"/>
    <xf numFmtId="0" fontId="17" fillId="0" borderId="13" xfId="1" applyFont="1" applyBorder="1"/>
  </cellXfs>
  <cellStyles count="5">
    <cellStyle name="1000-sep (2 dec)" xfId="4" builtinId="3"/>
    <cellStyle name="Comma 2" xfId="2"/>
    <cellStyle name="Normal" xfId="0" builtinId="0"/>
    <cellStyle name="Normal 2" xfId="1"/>
    <cellStyle name="Percent 2" xfId="3"/>
  </cellStyles>
  <dxfs count="33">
    <dxf>
      <numFmt numFmtId="2" formatCode="0.00"/>
    </dxf>
    <dxf>
      <numFmt numFmtId="2" formatCode="0.00"/>
    </dxf>
    <dxf>
      <numFmt numFmtId="2" formatCode="0.0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3" formatCode="#,##0"/>
    </dxf>
    <dxf>
      <fill>
        <patternFill patternType="solid">
          <bgColor theme="0" tint="-0.34998626667073579"/>
        </patternFill>
      </fill>
    </dxf>
    <dxf>
      <numFmt numFmtId="164" formatCode="_ * #,##0_ ;_ * \-#,##0_ ;_ * &quot;-&quot;??_ ;_ @_ "/>
    </dxf>
    <dxf>
      <fill>
        <patternFill patternType="solid">
          <bgColor theme="0" tint="-0.34998626667073579"/>
        </patternFill>
      </fill>
    </dxf>
    <dxf>
      <numFmt numFmtId="164" formatCode="_ * #,##0_ ;_ * \-#,##0_ ;_ * &quot;-&quot;??_ ;_ @_ "/>
    </dxf>
    <dxf>
      <fill>
        <patternFill patternType="solid">
          <bgColor theme="0" tint="-0.34998626667073579"/>
        </patternFill>
      </fill>
    </dxf>
    <dxf>
      <numFmt numFmtId="3" formatCode="#,##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3" formatCode="#,##0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32" Type="http://schemas.openxmlformats.org/officeDocument/2006/relationships/connections" Target="connections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5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4.xml"/><Relationship Id="rId30" Type="http://schemas.openxmlformats.org/officeDocument/2006/relationships/pivotCacheDefinition" Target="pivotCache/pivotCacheDefinition7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7.560514583332" createdVersion="3" refreshedVersion="3" minRefreshableVersion="3" recordCount="181">
  <cacheSource type="worksheet">
    <worksheetSource ref="A1:Q1048576" sheet="Data_M3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kormarint" numFmtId="0">
      <sharedItems containsBlank="1" count="7">
        <s v="&gt;DKK 100m"/>
        <s v="DKK 0 - 2m"/>
        <s v="DKK 2 - 5m"/>
        <s v="DKK 20 - 5"/>
        <s v="DKK 5 - 20"/>
        <s v="DKK 50 - 1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146275"/>
    </cacheField>
    <cacheField name="ltvsum0" numFmtId="0">
      <sharedItems containsString="0" containsBlank="1" containsNumber="1" minValue="0" maxValue="12172285743.620001"/>
    </cacheField>
    <cacheField name="ltvsum1" numFmtId="0">
      <sharedItems containsString="0" containsBlank="1" containsNumber="1" minValue="0" maxValue="35803372565.639999"/>
    </cacheField>
    <cacheField name="ltvsum2" numFmtId="0">
      <sharedItems containsString="0" containsBlank="1" containsNumber="1" minValue="0" maxValue="32050528771.639999"/>
    </cacheField>
    <cacheField name="ltvsum3" numFmtId="0">
      <sharedItems containsString="0" containsBlank="1" containsNumber="1" minValue="0" maxValue="25090720949.82"/>
    </cacheField>
    <cacheField name="ltvsum4" numFmtId="0">
      <sharedItems containsString="0" containsBlank="1" containsNumber="1" minValue="0" maxValue="9493160465.9599991"/>
    </cacheField>
    <cacheField name="ltvsum5" numFmtId="0">
      <sharedItems containsString="0" containsBlank="1" containsNumber="1" minValue="0" maxValue="7271796680.1099997"/>
    </cacheField>
    <cacheField name="ltvsum6" numFmtId="0">
      <sharedItems containsString="0" containsBlank="1" containsNumber="1" minValue="0" maxValue="2472790100.8800001"/>
    </cacheField>
    <cacheField name="ltvsum7" numFmtId="0">
      <sharedItems containsString="0" containsBlank="1" containsNumber="1" minValue="0" maxValue="1688937117.0699999"/>
    </cacheField>
    <cacheField name="ltvsum8" numFmtId="0">
      <sharedItems containsString="0" containsBlank="1" containsNumber="1" minValue="0" maxValue="1095307499.77"/>
    </cacheField>
    <cacheField name="ltvsum9" numFmtId="0">
      <sharedItems containsString="0" containsBlank="1" containsNumber="1" minValue="0" maxValue="707857011.38"/>
    </cacheField>
    <cacheField name="ltvsum10" numFmtId="0">
      <sharedItems containsString="0" containsBlank="1" containsNumber="1" minValue="0" maxValue="1656089782.45"/>
    </cacheField>
    <cacheField name="kormar" numFmtId="0">
      <sharedItems containsString="0" containsBlank="1" containsNumber="1" minValue="5064488.62" maxValue="129502846688.3500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7.599109374998" createdVersion="3" refreshedVersion="3" minRefreshableVersion="3" recordCount="181">
  <cacheSource type="worksheet">
    <worksheetSource ref="A1:Q1048576" sheet="Data_M5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regnavn" numFmtId="0">
      <sharedItems containsBlank="1" count="7">
        <s v="Eastern Jutland (Region Midtjylland)"/>
        <s v="Greater Copenhagen area (Region Hovedstaden)"/>
        <s v="Northern Jutland (Region Nordjylland)"/>
        <s v="Outside Denmark"/>
        <s v="Remaining Zealand &amp; Bornholm (Region Sjællan"/>
        <s v="Southern Jutland &amp; Funen (Region Syddanmark)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54807"/>
    </cacheField>
    <cacheField name="ltvsum0" numFmtId="0">
      <sharedItems containsString="0" containsBlank="1" containsNumber="1" minValue="0" maxValue="5720607006.29"/>
    </cacheField>
    <cacheField name="ltvsum1" numFmtId="0">
      <sharedItems containsString="0" containsBlank="1" containsNumber="1" minValue="724571.25" maxValue="19872086152.869999"/>
    </cacheField>
    <cacheField name="ltvsum2" numFmtId="0">
      <sharedItems containsString="0" containsBlank="1" containsNumber="1" minValue="0" maxValue="18104185024.759998"/>
    </cacheField>
    <cacheField name="ltvsum3" numFmtId="0">
      <sharedItems containsString="0" containsBlank="1" containsNumber="1" minValue="0" maxValue="14526867649.49"/>
    </cacheField>
    <cacheField name="ltvsum4" numFmtId="0">
      <sharedItems containsString="0" containsBlank="1" containsNumber="1" minValue="0" maxValue="5561833375.6899996"/>
    </cacheField>
    <cacheField name="ltvsum5" numFmtId="0">
      <sharedItems containsString="0" containsBlank="1" containsNumber="1" minValue="0" maxValue="4215720521.1599998"/>
    </cacheField>
    <cacheField name="ltvsum6" numFmtId="0">
      <sharedItems containsString="0" containsBlank="1" containsNumber="1" minValue="0" maxValue="1386948056.1700001"/>
    </cacheField>
    <cacheField name="ltvsum7" numFmtId="0">
      <sharedItems containsString="0" containsBlank="1" containsNumber="1" minValue="0" maxValue="932157980.04999995"/>
    </cacheField>
    <cacheField name="ltvsum8" numFmtId="0">
      <sharedItems containsString="0" containsBlank="1" containsNumber="1" minValue="0" maxValue="634785667.42999995"/>
    </cacheField>
    <cacheField name="ltvsum9" numFmtId="0">
      <sharedItems containsString="0" containsBlank="1" containsNumber="1" minValue="0" maxValue="509634221.61000001"/>
    </cacheField>
    <cacheField name="ltvsum10" numFmtId="0">
      <sharedItems containsString="0" containsBlank="1" containsNumber="1" minValue="0" maxValue="1430050522.71"/>
    </cacheField>
    <cacheField name="kormar" numFmtId="0">
      <sharedItems containsString="0" containsBlank="1" containsNumber="1" minValue="1166084.21" maxValue="72153014734.050003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7.602732754633" createdVersion="3" refreshedVersion="3" minRefreshableVersion="3" recordCount="361">
  <cacheSource type="worksheet">
    <worksheetSource ref="A1:R1048576" sheet="Data_M6"/>
  </cacheSource>
  <cacheFields count="18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loan" numFmtId="0">
      <sharedItems containsBlank="1" count="7">
        <s v="Adjustable Rate Mortgages (ARM)"/>
        <s v="Capped floaters"/>
        <s v="Fixed-rate loans"/>
        <s v="Index loans"/>
        <s v="Money market based loans"/>
        <s v="Non Capped floaters"/>
        <m/>
      </sharedItems>
    </cacheField>
    <cacheField name="afdr_fri" numFmtId="0">
      <sharedItems containsBlank="1" count="3">
        <s v="J"/>
        <s v="N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82650"/>
    </cacheField>
    <cacheField name="ltvsum0" numFmtId="0">
      <sharedItems containsString="0" containsBlank="1" containsNumber="1" minValue="0" maxValue="8003007134.5799999"/>
    </cacheField>
    <cacheField name="ltvsum1" numFmtId="0">
      <sharedItems containsString="0" containsBlank="1" containsNumber="1" minValue="0" maxValue="23889380292.150002"/>
    </cacheField>
    <cacheField name="ltvsum2" numFmtId="0">
      <sharedItems containsString="0" containsBlank="1" containsNumber="1" minValue="0" maxValue="23317472494.509998"/>
    </cacheField>
    <cacheField name="ltvsum3" numFmtId="0">
      <sharedItems containsString="0" containsBlank="1" containsNumber="1" minValue="0" maxValue="20932611432"/>
    </cacheField>
    <cacheField name="ltvsum4" numFmtId="0">
      <sharedItems containsString="0" containsBlank="1" containsNumber="1" minValue="0" maxValue="8792550228.5799999"/>
    </cacheField>
    <cacheField name="ltvsum5" numFmtId="0">
      <sharedItems containsString="0" containsBlank="1" containsNumber="1" minValue="0" maxValue="7156469413.1499996"/>
    </cacheField>
    <cacheField name="ltvsum6" numFmtId="0">
      <sharedItems containsString="0" containsBlank="1" containsNumber="1" minValue="0" maxValue="2375538510.9000001"/>
    </cacheField>
    <cacheField name="ltvsum7" numFmtId="0">
      <sharedItems containsString="0" containsBlank="1" containsNumber="1" minValue="0" maxValue="1605473690.2"/>
    </cacheField>
    <cacheField name="ltvsum8" numFmtId="0">
      <sharedItems containsString="0" containsBlank="1" containsNumber="1" minValue="0" maxValue="1050608095.1"/>
    </cacheField>
    <cacheField name="ltvsum9" numFmtId="0">
      <sharedItems containsString="0" containsBlank="1" containsNumber="1" minValue="0" maxValue="731180060.54999995"/>
    </cacheField>
    <cacheField name="ltvsum10" numFmtId="0">
      <sharedItems containsString="0" containsBlank="1" containsNumber="1" minValue="0" maxValue="2768233029.0500002"/>
    </cacheField>
    <cacheField name="kormar" numFmtId="0">
      <sharedItems containsString="0" containsBlank="1" containsNumber="1" minValue="206342.26" maxValue="99238717125.490005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7.621327777779" createdVersion="3" refreshedVersion="3" minRefreshableVersion="3" recordCount="151">
  <cacheSource type="worksheet">
    <worksheetSource ref="A1:Q1048576" sheet="Data_M9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seasonint" numFmtId="0">
      <sharedItems containsString="0" containsBlank="1" containsNumber="1" containsInteger="1" minValue="1" maxValue="5" count="6">
        <n v="1"/>
        <n v="2"/>
        <n v="3"/>
        <n v="4"/>
        <n v="5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2" maxValue="161937"/>
    </cacheField>
    <cacheField name="ltvsum0" numFmtId="0">
      <sharedItems containsString="0" containsBlank="1" containsNumber="1" minValue="0" maxValue="15865734638.58"/>
    </cacheField>
    <cacheField name="ltvsum1" numFmtId="0">
      <sharedItems containsString="0" containsBlank="1" containsNumber="1" minValue="12857.87" maxValue="46800339050.330002"/>
    </cacheField>
    <cacheField name="ltvsum2" numFmtId="0">
      <sharedItems containsString="0" containsBlank="1" containsNumber="1" minValue="0" maxValue="43856918419.709999"/>
    </cacheField>
    <cacheField name="ltvsum3" numFmtId="0">
      <sharedItems containsString="0" containsBlank="1" containsNumber="1" minValue="0" maxValue="36097304323.080002"/>
    </cacheField>
    <cacheField name="ltvsum4" numFmtId="0">
      <sharedItems containsString="0" containsBlank="1" containsNumber="1" minValue="0" maxValue="14077011800.700001"/>
    </cacheField>
    <cacheField name="ltvsum5" numFmtId="0">
      <sharedItems containsString="0" containsBlank="1" containsNumber="1" minValue="0" maxValue="10939796241.9"/>
    </cacheField>
    <cacheField name="ltvsum6" numFmtId="0">
      <sharedItems containsString="0" containsBlank="1" containsNumber="1" minValue="0" maxValue="3784059401.79"/>
    </cacheField>
    <cacheField name="ltvsum7" numFmtId="0">
      <sharedItems containsString="0" containsBlank="1" containsNumber="1" minValue="0" maxValue="2617796252.3699999"/>
    </cacheField>
    <cacheField name="ltvsum8" numFmtId="0">
      <sharedItems containsString="0" containsBlank="1" containsNumber="1" minValue="0" maxValue="1696073990.3"/>
    </cacheField>
    <cacheField name="ltvsum9" numFmtId="0">
      <sharedItems containsString="0" containsBlank="1" containsNumber="1" minValue="0" maxValue="1106276200.51"/>
    </cacheField>
    <cacheField name="ltvsum10" numFmtId="0">
      <sharedItems containsString="0" containsBlank="1" containsNumber="1" minValue="0" maxValue="2607716370.9400001"/>
    </cacheField>
    <cacheField name="kormar" numFmtId="0">
      <sharedItems containsString="0" containsBlank="1" containsNumber="1" minValue="12857.87" maxValue="179449026690.2000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9.472681944448" createdVersion="3" refreshedVersion="3" minRefreshableVersion="3" recordCount="211">
  <cacheSource type="worksheet">
    <worksheetSource ref="A1:Q1048576" sheet="Data_M10"/>
  </cacheSource>
  <cacheFields count="17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maturity2" numFmtId="0">
      <sharedItems containsBlank="1" count="7">
        <m/>
        <s v="&lt;10 - &lt;=20 years"/>
        <s v="&lt;3 -&lt;=5 years"/>
        <s v="&lt;5 - &lt;=10 years"/>
        <s v="&lt;=1 years"/>
        <s v="&gt;1 -&lt;=3 years"/>
        <s v="&gt;20 years"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" maxValue="132729"/>
    </cacheField>
    <cacheField name="ltvsum0" numFmtId="0">
      <sharedItems containsString="0" containsBlank="1" containsNumber="1" minValue="0" maxValue="13541390096.35"/>
    </cacheField>
    <cacheField name="ltvsum1" numFmtId="0">
      <sharedItems containsString="0" containsBlank="1" containsNumber="1" minValue="0" maxValue="39376288833.580002"/>
    </cacheField>
    <cacheField name="ltvsum2" numFmtId="0">
      <sharedItems containsString="0" containsBlank="1" containsNumber="1" minValue="0" maxValue="37981151759.199997"/>
    </cacheField>
    <cacheField name="ltvsum3" numFmtId="0">
      <sharedItems containsString="0" containsBlank="1" containsNumber="1" minValue="0" maxValue="32462506408.529999"/>
    </cacheField>
    <cacheField name="ltvsum4" numFmtId="0">
      <sharedItems containsString="0" containsBlank="1" containsNumber="1" minValue="0" maxValue="12897931080.870001"/>
    </cacheField>
    <cacheField name="ltvsum5" numFmtId="0">
      <sharedItems containsString="0" containsBlank="1" containsNumber="1" minValue="0" maxValue="10152903210.059999"/>
    </cacheField>
    <cacheField name="ltvsum6" numFmtId="0">
      <sharedItems containsString="0" containsBlank="1" containsNumber="1" minValue="0" maxValue="3590741415.79"/>
    </cacheField>
    <cacheField name="ltvsum7" numFmtId="0">
      <sharedItems containsString="0" containsBlank="1" containsNumber="1" minValue="0" maxValue="2508005972.2399998"/>
    </cacheField>
    <cacheField name="ltvsum8" numFmtId="0">
      <sharedItems containsString="0" containsBlank="1" containsNumber="1" minValue="0" maxValue="1631511131.74"/>
    </cacheField>
    <cacheField name="ltvsum9" numFmtId="0">
      <sharedItems containsString="0" containsBlank="1" containsNumber="1" minValue="0" maxValue="1065674307.62"/>
    </cacheField>
    <cacheField name="ltvsum10" numFmtId="0">
      <sharedItems containsString="0" containsBlank="1" containsNumber="1" minValue="0" maxValue="2827243682.8099999"/>
    </cacheField>
    <cacheField name="kormar" numFmtId="0">
      <sharedItems containsString="0" containsBlank="1" containsNumber="1" minValue="4330.03" maxValue="157697994068.69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9.56593877315" createdVersion="3" refreshedVersion="3" minRefreshableVersion="3" recordCount="31">
  <cacheSource type="worksheet">
    <worksheetSource ref="A1:P1048576" sheet="Data_M1"/>
  </cacheSource>
  <cacheFields count="16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TYPE_" numFmtId="0">
      <sharedItems containsString="0" containsBlank="1" containsNumber="1" containsInteger="1" minValue="0" maxValue="0"/>
    </cacheField>
    <cacheField name="_FREQ_" numFmtId="0">
      <sharedItems containsString="0" containsBlank="1" containsNumber="1" containsInteger="1" minValue="114" maxValue="164721"/>
    </cacheField>
    <cacheField name="ltvsum0" numFmtId="0">
      <sharedItems containsString="0" containsBlank="1" containsNumber="1" minValue="2528127.17" maxValue="15865919421"/>
    </cacheField>
    <cacheField name="ltvsum1" numFmtId="0">
      <sharedItems containsString="0" containsBlank="1" containsNumber="1" minValue="50375574.960000001" maxValue="47350937418.730003"/>
    </cacheField>
    <cacheField name="ltvsum2" numFmtId="0">
      <sharedItems containsString="0" containsBlank="1" containsNumber="1" minValue="40460022.770000003" maxValue="44004340350.269997"/>
    </cacheField>
    <cacheField name="ltvsum3" numFmtId="0">
      <sharedItems containsString="0" containsBlank="1" containsNumber="1" minValue="954271.55" maxValue="36105523419.040001"/>
    </cacheField>
    <cacheField name="ltvsum4" numFmtId="0">
      <sharedItems containsString="0" containsBlank="1" containsNumber="1" minValue="1694.4" maxValue="14077811606.129999"/>
    </cacheField>
    <cacheField name="ltvsum5" numFmtId="0">
      <sharedItems containsString="0" containsBlank="1" containsNumber="1" minValue="0" maxValue="10940269712.4"/>
    </cacheField>
    <cacheField name="ltvsum6" numFmtId="0">
      <sharedItems containsString="0" containsBlank="1" containsNumber="1" minValue="0" maxValue="3784379727.6700001"/>
    </cacheField>
    <cacheField name="ltvsum7" numFmtId="0">
      <sharedItems containsString="0" containsBlank="1" containsNumber="1" minValue="0" maxValue="2617989993.8800001"/>
    </cacheField>
    <cacheField name="ltvsum8" numFmtId="0">
      <sharedItems containsString="0" containsBlank="1" containsNumber="1" minValue="0" maxValue="1696267731.8099999"/>
    </cacheField>
    <cacheField name="ltvsum9" numFmtId="0">
      <sharedItems containsString="0" containsBlank="1" containsNumber="1" minValue="0" maxValue="1106469942.02"/>
    </cacheField>
    <cacheField name="ltvsum10" numFmtId="0">
      <sharedItems containsString="0" containsBlank="1" containsNumber="1" minValue="0" maxValue="2901885754.0500002"/>
    </cacheField>
    <cacheField name="kormar" numFmtId="0">
      <sharedItems containsString="0" containsBlank="1" containsNumber="1" minValue="94319690.849999994" maxValue="180157934372.82999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OnLoad="1" refreshedBy="B72308" refreshedDate="41229.572770949075" createdVersion="3" refreshedVersion="3" minRefreshableVersion="3" recordCount="31">
  <cacheSource type="worksheet">
    <worksheetSource ref="A1:F1048576" sheet="Data_90"/>
  </cacheSource>
  <cacheFields count="6">
    <cacheField name="ejd" numFmtId="0">
      <sharedItems containsBlank="1" count="11">
        <s v="Agricultur"/>
        <s v="Cooperative Housing"/>
        <s v="Holiday houses"/>
        <s v="Manufacturing and Manual Industries"/>
        <s v="Office and Business"/>
        <s v="Other"/>
        <s v="Owner-occupied homes"/>
        <s v="Private rental"/>
        <s v="Social and cultural purpose"/>
        <s v="Subsidised Housing"/>
        <m/>
      </sharedItems>
    </cacheField>
    <cacheField name="kapcenter" numFmtId="0">
      <sharedItems containsBlank="1" count="4">
        <s v="S"/>
        <s v="T"/>
        <s v="Ø"/>
        <m/>
      </sharedItems>
    </cacheField>
    <cacheField name="_NAME_" numFmtId="0">
      <sharedItems containsBlank="1"/>
    </cacheField>
    <cacheField name="COL1" numFmtId="0">
      <sharedItems containsString="0" containsBlank="1" containsNumber="1" containsInteger="1" minValue="1" maxValue="796"/>
    </cacheField>
    <cacheField name="COL2" numFmtId="0">
      <sharedItems containsString="0" containsBlank="1" containsNumber="1" containsInteger="1" minValue="317" maxValue="164649"/>
    </cacheField>
    <cacheField name="pct" numFmtId="0">
      <sharedItems containsString="0" containsBlank="1" containsNumber="1" minValue="4.3729387970774199E-2" maxValue="3.17928920177131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">
  <r>
    <x v="0"/>
    <x v="0"/>
    <x v="0"/>
    <m/>
    <m/>
    <m/>
    <m/>
    <m/>
    <m/>
    <m/>
    <m/>
    <m/>
    <m/>
    <m/>
    <m/>
    <m/>
    <m/>
  </r>
  <r>
    <x v="0"/>
    <x v="0"/>
    <x v="1"/>
    <n v="0"/>
    <n v="1"/>
    <n v="0"/>
    <n v="32095015.370000001"/>
    <n v="32095015.370000001"/>
    <n v="32095015.370000001"/>
    <n v="4861706.68"/>
    <n v="0"/>
    <n v="0"/>
    <n v="0"/>
    <n v="0"/>
    <n v="0"/>
    <n v="0"/>
    <n v="101146752.79000001"/>
  </r>
  <r>
    <x v="0"/>
    <x v="0"/>
    <x v="2"/>
    <m/>
    <m/>
    <m/>
    <m/>
    <m/>
    <m/>
    <m/>
    <m/>
    <m/>
    <m/>
    <m/>
    <m/>
    <m/>
    <m/>
  </r>
  <r>
    <x v="0"/>
    <x v="1"/>
    <x v="0"/>
    <n v="0"/>
    <n v="1993"/>
    <n v="13303209.82"/>
    <n v="914642165.92999995"/>
    <n v="615165537.13999999"/>
    <n v="318675464.13999999"/>
    <n v="73362039.810000002"/>
    <n v="34566295.920000002"/>
    <n v="8605198.7400000002"/>
    <n v="5808126.46"/>
    <n v="4595415.09"/>
    <n v="3150795.84"/>
    <n v="9352191.1999999993"/>
    <n v="2001226440.0899999"/>
  </r>
  <r>
    <x v="0"/>
    <x v="1"/>
    <x v="1"/>
    <n v="0"/>
    <n v="4970"/>
    <n v="41782928.560000002"/>
    <n v="2325215333.6700001"/>
    <n v="1426747659.3900001"/>
    <n v="837850961.33000004"/>
    <n v="197653377.03"/>
    <n v="87127719.519999996"/>
    <n v="29912830.82"/>
    <n v="19958477.550000001"/>
    <n v="15980502.109999999"/>
    <n v="11227309.59"/>
    <n v="57316990.219999999"/>
    <n v="5050774089.79"/>
  </r>
  <r>
    <x v="0"/>
    <x v="1"/>
    <x v="2"/>
    <n v="0"/>
    <n v="2636"/>
    <n v="37960709.039999999"/>
    <n v="1026792636.53"/>
    <n v="454618180.73000002"/>
    <n v="165597890.88"/>
    <n v="29263835.77"/>
    <n v="14579501.35"/>
    <n v="4204545.26"/>
    <n v="4350003.29"/>
    <n v="3877448.33"/>
    <n v="3408477.56"/>
    <n v="6926843.1699999999"/>
    <n v="1751580071.9300001"/>
  </r>
  <r>
    <x v="0"/>
    <x v="2"/>
    <x v="0"/>
    <n v="0"/>
    <n v="851"/>
    <n v="27790754.149999999"/>
    <n v="888959845.75"/>
    <n v="766547032.11000001"/>
    <n v="575532548.51999998"/>
    <n v="143849210.43000001"/>
    <n v="86829681.409999996"/>
    <n v="32258244.420000002"/>
    <n v="29239211.73"/>
    <n v="22244142.190000001"/>
    <n v="17862425.09"/>
    <n v="63226290.950000003"/>
    <n v="2654339386.75"/>
  </r>
  <r>
    <x v="0"/>
    <x v="2"/>
    <x v="1"/>
    <n v="0"/>
    <n v="3312"/>
    <n v="59117469.810000002"/>
    <n v="3559291595"/>
    <n v="2941072067.4299998"/>
    <n v="2157355577.2600002"/>
    <n v="646913632.58000004"/>
    <n v="413918189.19"/>
    <n v="143886026.09"/>
    <n v="102050736.02"/>
    <n v="72037929.420000002"/>
    <n v="47844392.729999997"/>
    <n v="218661361.31999999"/>
    <n v="10362148976.860001"/>
  </r>
  <r>
    <x v="0"/>
    <x v="2"/>
    <x v="2"/>
    <n v="0"/>
    <n v="367"/>
    <n v="11138029.390000001"/>
    <n v="520045370.63"/>
    <n v="314650779.41000003"/>
    <n v="162730911.59"/>
    <n v="32474367"/>
    <n v="16499495.83"/>
    <n v="3405854.48"/>
    <n v="2703950.7"/>
    <n v="1843550.47"/>
    <n v="743029.37"/>
    <n v="5206901.28"/>
    <n v="1071442240.14"/>
  </r>
  <r>
    <x v="0"/>
    <x v="3"/>
    <x v="0"/>
    <n v="0"/>
    <n v="45"/>
    <n v="0"/>
    <n v="198839810.61000001"/>
    <n v="408342924.82999998"/>
    <n v="282526741.93000001"/>
    <n v="97012574.170000002"/>
    <n v="69430042.019999996"/>
    <n v="22239413.260000002"/>
    <n v="13344941.550000001"/>
    <n v="7361469.0499999998"/>
    <n v="3789902.72"/>
    <n v="1980783.32"/>
    <n v="1104868603.4400001"/>
  </r>
  <r>
    <x v="0"/>
    <x v="3"/>
    <x v="1"/>
    <n v="0"/>
    <n v="120"/>
    <n v="0"/>
    <n v="924494933.55999994"/>
    <n v="1055262919.41"/>
    <n v="733343531.50999999"/>
    <n v="216721429.00999999"/>
    <n v="143298576.05000001"/>
    <n v="43018575.829999998"/>
    <n v="31144693.530000001"/>
    <n v="22530316.559999999"/>
    <n v="12291712.98"/>
    <n v="81071641.75"/>
    <n v="3263178330.1799998"/>
  </r>
  <r>
    <x v="0"/>
    <x v="3"/>
    <x v="2"/>
    <n v="0"/>
    <n v="6"/>
    <n v="0"/>
    <n v="87680067.890000001"/>
    <n v="53724943.43"/>
    <n v="9491143.5500000007"/>
    <n v="3761053.6"/>
    <n v="3761053.6"/>
    <n v="1880526.8"/>
    <n v="1880526.8"/>
    <n v="1880526.8"/>
    <n v="1880526.8"/>
    <n v="5662174.3700000001"/>
    <n v="171602543.63"/>
  </r>
  <r>
    <x v="0"/>
    <x v="4"/>
    <x v="0"/>
    <n v="0"/>
    <n v="496"/>
    <n v="34623017.079999998"/>
    <n v="1357750285.6400001"/>
    <n v="1160493192.76"/>
    <n v="979483207.66999996"/>
    <n v="348313722.82999998"/>
    <n v="260149993.65000001"/>
    <n v="90052810.890000001"/>
    <n v="69813246.859999999"/>
    <n v="41969634.539999999"/>
    <n v="25366286.420000002"/>
    <n v="97450680.180000007"/>
    <n v="4465466078.5200005"/>
  </r>
  <r>
    <x v="0"/>
    <x v="4"/>
    <x v="1"/>
    <n v="0"/>
    <n v="2027"/>
    <n v="20226082.73"/>
    <n v="4716333970.1700001"/>
    <n v="5172140570.5799999"/>
    <n v="3795739948.2600002"/>
    <n v="1200916104.4000001"/>
    <n v="807711135.99000001"/>
    <n v="269839785.04000002"/>
    <n v="198214871.13999999"/>
    <n v="132642924.93000001"/>
    <n v="82953592.930000007"/>
    <n v="652815385.35000002"/>
    <n v="17049534371.52"/>
  </r>
  <r>
    <x v="0"/>
    <x v="4"/>
    <x v="2"/>
    <n v="0"/>
    <n v="80"/>
    <n v="12463866.42"/>
    <n v="281481859.22000003"/>
    <n v="200897997.47"/>
    <n v="87261254.400000006"/>
    <n v="25450607.469999999"/>
    <n v="18441641.82"/>
    <n v="8120082.2599999998"/>
    <n v="6973461.6399999997"/>
    <n v="5108368.4000000004"/>
    <n v="2954476.12"/>
    <n v="29046094.949999999"/>
    <n v="678199710.17999995"/>
  </r>
  <r>
    <x v="0"/>
    <x v="5"/>
    <x v="0"/>
    <n v="0"/>
    <n v="5"/>
    <n v="0"/>
    <n v="139396784.38"/>
    <n v="91054021.150000006"/>
    <n v="42326659.659999996"/>
    <n v="9967148.6400000006"/>
    <n v="5952019.3200000003"/>
    <n v="2976009.66"/>
    <n v="2976009.66"/>
    <n v="664624.93000000005"/>
    <n v="0"/>
    <n v="0"/>
    <n v="295313277.39999998"/>
  </r>
  <r>
    <x v="0"/>
    <x v="5"/>
    <x v="1"/>
    <n v="0"/>
    <n v="11"/>
    <n v="0"/>
    <n v="294460631.24000001"/>
    <n v="137908892.22"/>
    <n v="114233177.94"/>
    <n v="53815509.039999999"/>
    <n v="39675025.670000002"/>
    <n v="11371987.43"/>
    <n v="9012215.2799999993"/>
    <n v="3755112.42"/>
    <n v="0"/>
    <n v="0"/>
    <n v="664232551.24000001"/>
  </r>
  <r>
    <x v="0"/>
    <x v="5"/>
    <x v="2"/>
    <n v="0"/>
    <n v="2"/>
    <n v="0"/>
    <n v="14947648.529999999"/>
    <n v="40230527"/>
    <n v="47776505.200000003"/>
    <n v="7473824.2599999998"/>
    <n v="7473824.2599999998"/>
    <n v="205726.72"/>
    <n v="0"/>
    <n v="0"/>
    <n v="0"/>
    <n v="0"/>
    <n v="118108055.98"/>
  </r>
  <r>
    <x v="1"/>
    <x v="0"/>
    <x v="0"/>
    <n v="0"/>
    <n v="2"/>
    <n v="0"/>
    <n v="8304156.1399999997"/>
    <n v="32284181.02"/>
    <n v="57402461.25"/>
    <n v="28701230.620000001"/>
    <n v="15843619.859999999"/>
    <n v="2076039.03"/>
    <n v="2076039.03"/>
    <n v="2076039.03"/>
    <n v="2076039.03"/>
    <n v="83149822.689999998"/>
    <n v="233989627.72"/>
  </r>
  <r>
    <x v="1"/>
    <x v="0"/>
    <x v="1"/>
    <n v="0"/>
    <n v="1"/>
    <n v="0"/>
    <n v="26524905.079999998"/>
    <n v="26524905.079999998"/>
    <n v="26524905.079999998"/>
    <n v="13262452.539999999"/>
    <n v="13262452.539999999"/>
    <n v="6631226.2699999996"/>
    <n v="6631226.2699999996"/>
    <n v="6631226.2699999996"/>
    <n v="6631226.2699999996"/>
    <n v="13284770.76"/>
    <n v="145909296.13999999"/>
  </r>
  <r>
    <x v="1"/>
    <x v="0"/>
    <x v="2"/>
    <n v="0"/>
    <n v="1"/>
    <n v="0"/>
    <n v="50029130.119999997"/>
    <n v="50029130.119999997"/>
    <n v="50029130.119999997"/>
    <n v="4445700.45"/>
    <n v="0"/>
    <n v="0"/>
    <n v="0"/>
    <n v="0"/>
    <n v="0"/>
    <n v="0"/>
    <n v="154533090.81999999"/>
  </r>
  <r>
    <x v="1"/>
    <x v="1"/>
    <x v="0"/>
    <n v="0"/>
    <n v="610"/>
    <n v="97690427.719999999"/>
    <n v="365125500.25"/>
    <n v="136391980.97"/>
    <n v="50549634.100000001"/>
    <n v="13503636.66"/>
    <n v="14911742.48"/>
    <n v="5341028.91"/>
    <n v="1928467.43"/>
    <n v="136476.85"/>
    <n v="136476.85"/>
    <n v="2914610.91"/>
    <n v="688629983.12"/>
  </r>
  <r>
    <x v="1"/>
    <x v="1"/>
    <x v="1"/>
    <n v="0"/>
    <n v="280"/>
    <n v="68049694.180000007"/>
    <n v="127812970.13"/>
    <n v="54970460.130000003"/>
    <n v="26131948.309999999"/>
    <n v="10396764.99"/>
    <n v="5638748.6399999997"/>
    <n v="1366133.28"/>
    <n v="1229339.8999999999"/>
    <n v="742856.93"/>
    <n v="633731.24"/>
    <n v="4099189.43"/>
    <n v="301071837.14999998"/>
  </r>
  <r>
    <x v="1"/>
    <x v="1"/>
    <x v="2"/>
    <n v="0"/>
    <n v="2601"/>
    <n v="280448258.22000003"/>
    <n v="680152977.76999998"/>
    <n v="115248383.5"/>
    <n v="66481901.740000002"/>
    <n v="22221868.399999999"/>
    <n v="23653420.760000002"/>
    <n v="13080426.73"/>
    <n v="8082428.4800000004"/>
    <n v="8119130.8200000003"/>
    <n v="6976942.5199999996"/>
    <n v="43043173.420000002"/>
    <n v="1267508912.3900001"/>
  </r>
  <r>
    <x v="1"/>
    <x v="2"/>
    <x v="0"/>
    <n v="0"/>
    <n v="584"/>
    <n v="268192816.96000001"/>
    <n v="966857018.66999996"/>
    <n v="379862484.91000003"/>
    <n v="166483176.94"/>
    <n v="57379695.93"/>
    <n v="31238624.359999999"/>
    <n v="10057626.189999999"/>
    <n v="5632054.6100000003"/>
    <n v="4769020.57"/>
    <n v="4486710.62"/>
    <n v="22362425.440000001"/>
    <n v="1917321655.2"/>
  </r>
  <r>
    <x v="1"/>
    <x v="2"/>
    <x v="1"/>
    <n v="0"/>
    <n v="212"/>
    <n v="95162424.819999993"/>
    <n v="291821481.75999999"/>
    <n v="158916791.66"/>
    <n v="61136854.149999999"/>
    <n v="23619457.030000001"/>
    <n v="20640242.77"/>
    <n v="2490515.06"/>
    <n v="1764067.18"/>
    <n v="1382423.07"/>
    <n v="636030.71"/>
    <n v="13930609.470000001"/>
    <n v="671500897.69000006"/>
  </r>
  <r>
    <x v="1"/>
    <x v="2"/>
    <x v="2"/>
    <n v="0"/>
    <n v="597"/>
    <n v="490919254.29000002"/>
    <n v="776578068.67999995"/>
    <n v="272941626.43000001"/>
    <n v="181888306.40000001"/>
    <n v="75984819.109999999"/>
    <n v="55006526.840000004"/>
    <n v="15575042.960000001"/>
    <n v="9172609.7799999993"/>
    <n v="5235009.6399999997"/>
    <n v="10307540.220000001"/>
    <n v="31842707.559999999"/>
    <n v="1925451511.9100001"/>
  </r>
  <r>
    <x v="1"/>
    <x v="3"/>
    <x v="0"/>
    <n v="0"/>
    <n v="102"/>
    <n v="65074628.840000004"/>
    <n v="1155111808.03"/>
    <n v="915843562.36000001"/>
    <n v="570493950.58000004"/>
    <n v="155806924.87"/>
    <n v="74062148.709999993"/>
    <n v="14874128.300000001"/>
    <n v="13090075.369999999"/>
    <n v="10668718.6"/>
    <n v="8156438.0099999998"/>
    <n v="27315025.66"/>
    <n v="3010497409.3200002"/>
  </r>
  <r>
    <x v="1"/>
    <x v="3"/>
    <x v="1"/>
    <n v="0"/>
    <n v="42"/>
    <n v="140440996.19"/>
    <n v="283029287.13999999"/>
    <n v="316599872.42000002"/>
    <n v="260308785.30000001"/>
    <n v="81637654.590000004"/>
    <n v="65049522.049999997"/>
    <n v="19646459.829999998"/>
    <n v="16649539.029999999"/>
    <n v="15319626.119999999"/>
    <n v="13744470.48"/>
    <n v="68335317.379999995"/>
    <n v="1280761530.53"/>
  </r>
  <r>
    <x v="1"/>
    <x v="3"/>
    <x v="2"/>
    <n v="0"/>
    <n v="79"/>
    <n v="330254564.11000001"/>
    <n v="504634284.55000001"/>
    <n v="337524586.25"/>
    <n v="290932106.36000001"/>
    <n v="146722013.30000001"/>
    <n v="102792105.14"/>
    <n v="38196174.299999997"/>
    <n v="30329121.190000001"/>
    <n v="21935902.050000001"/>
    <n v="20639214.510000002"/>
    <n v="314414365.36000001"/>
    <n v="2138374437.1199999"/>
  </r>
  <r>
    <x v="1"/>
    <x v="4"/>
    <x v="0"/>
    <n v="0"/>
    <n v="738"/>
    <n v="737440888.92999995"/>
    <n v="2911993801.6599998"/>
    <n v="1673235304.8399999"/>
    <n v="908445026.75"/>
    <n v="327791833.45999998"/>
    <n v="193062123.31999999"/>
    <n v="56209618.700000003"/>
    <n v="42627104.380000003"/>
    <n v="31139026.59"/>
    <n v="23131416.710000001"/>
    <n v="95772427.079999998"/>
    <n v="7000848572.4300003"/>
  </r>
  <r>
    <x v="1"/>
    <x v="4"/>
    <x v="1"/>
    <n v="0"/>
    <n v="255"/>
    <n v="659859893.08000004"/>
    <n v="723735088.55999994"/>
    <n v="473734212.12"/>
    <n v="323362848.64999998"/>
    <n v="124479606.52"/>
    <n v="92419048.329999998"/>
    <n v="20447398.559999999"/>
    <n v="15567877.439999999"/>
    <n v="13497428.029999999"/>
    <n v="10911375.68"/>
    <n v="47088950.869999997"/>
    <n v="2505103727.8400002"/>
  </r>
  <r>
    <x v="1"/>
    <x v="4"/>
    <x v="2"/>
    <n v="0"/>
    <n v="602"/>
    <n v="1128810107.71"/>
    <n v="1661867868.3099999"/>
    <n v="1043796650.25"/>
    <n v="787986565.26999998"/>
    <n v="378288957.73000002"/>
    <n v="276358196.61000001"/>
    <n v="90612045.069999993"/>
    <n v="60568006.490000002"/>
    <n v="36267684"/>
    <n v="23654185.149999999"/>
    <n v="264869200.72999999"/>
    <n v="5753079467.3299999"/>
  </r>
  <r>
    <x v="1"/>
    <x v="5"/>
    <x v="0"/>
    <n v="0"/>
    <n v="13"/>
    <n v="0"/>
    <n v="373197917.62"/>
    <n v="271412071.20999998"/>
    <n v="163146032.31"/>
    <n v="20676421.239999998"/>
    <n v="9881872.6199999992"/>
    <n v="4940936.3099999996"/>
    <n v="4940936.3099999996"/>
    <n v="4940936.3099999996"/>
    <n v="4940936.3099999996"/>
    <n v="23585472.859999999"/>
    <n v="881663533.11000001"/>
  </r>
  <r>
    <x v="1"/>
    <x v="5"/>
    <x v="1"/>
    <n v="0"/>
    <n v="6"/>
    <n v="0"/>
    <n v="106794107.2"/>
    <n v="168707614.31999999"/>
    <n v="163533785.84999999"/>
    <n v="6796352.3200000003"/>
    <n v="0"/>
    <n v="0"/>
    <n v="0"/>
    <n v="0"/>
    <n v="0"/>
    <n v="0"/>
    <n v="445831859.69999999"/>
  </r>
  <r>
    <x v="1"/>
    <x v="5"/>
    <x v="2"/>
    <n v="0"/>
    <n v="17"/>
    <n v="104646410.86"/>
    <n v="373546616.92000002"/>
    <n v="309655433.81"/>
    <n v="230797116.34"/>
    <n v="57686819.340000004"/>
    <n v="38289487.119999997"/>
    <n v="16348106.789999999"/>
    <n v="13247438.960000001"/>
    <n v="4696887.1399999997"/>
    <n v="4696887.1399999997"/>
    <n v="19632125.550000001"/>
    <n v="1173243329.98"/>
  </r>
  <r>
    <x v="2"/>
    <x v="0"/>
    <x v="0"/>
    <m/>
    <m/>
    <m/>
    <m/>
    <m/>
    <m/>
    <m/>
    <m/>
    <m/>
    <m/>
    <m/>
    <m/>
    <m/>
    <m/>
  </r>
  <r>
    <x v="2"/>
    <x v="0"/>
    <x v="1"/>
    <m/>
    <m/>
    <m/>
    <m/>
    <m/>
    <m/>
    <m/>
    <m/>
    <m/>
    <m/>
    <m/>
    <m/>
    <m/>
    <m/>
  </r>
  <r>
    <x v="2"/>
    <x v="0"/>
    <x v="2"/>
    <m/>
    <m/>
    <m/>
    <m/>
    <m/>
    <m/>
    <m/>
    <m/>
    <m/>
    <m/>
    <m/>
    <m/>
    <m/>
    <m/>
  </r>
  <r>
    <x v="2"/>
    <x v="1"/>
    <x v="0"/>
    <n v="0"/>
    <n v="11070"/>
    <n v="373520900.30000001"/>
    <n v="2492550781.9200001"/>
    <n v="2177408280.1100001"/>
    <n v="1549228986.8"/>
    <n v="375903044.30000001"/>
    <n v="152774393.69"/>
    <n v="37521544.93"/>
    <n v="21606709.719999999"/>
    <n v="9879833.5099999998"/>
    <n v="4356299.18"/>
    <n v="10955613.49"/>
    <n v="7205706387.9499998"/>
  </r>
  <r>
    <x v="2"/>
    <x v="1"/>
    <x v="1"/>
    <n v="0"/>
    <n v="11172"/>
    <n v="353652948.81999999"/>
    <n v="2674174534.1700001"/>
    <n v="2273754136.6199999"/>
    <n v="1648144732.6600001"/>
    <n v="357001976.80000001"/>
    <n v="138167192.72"/>
    <n v="35079960.289999999"/>
    <n v="18202994.699999999"/>
    <n v="6823598.3499999996"/>
    <n v="2782731.17"/>
    <n v="16256219.02"/>
    <n v="7524041025.3299999"/>
  </r>
  <r>
    <x v="2"/>
    <x v="1"/>
    <x v="2"/>
    <n v="0"/>
    <n v="10093"/>
    <n v="3476644.39"/>
    <n v="1864092085.01"/>
    <n v="1304086102.4200001"/>
    <n v="730740030.59000003"/>
    <n v="175352309.30000001"/>
    <n v="93091187.280000001"/>
    <n v="25412077.190000001"/>
    <n v="12875355.75"/>
    <n v="3860413.94"/>
    <n v="633952.1"/>
    <n v="1201939.05"/>
    <n v="4214822097.02"/>
  </r>
  <r>
    <x v="2"/>
    <x v="2"/>
    <x v="0"/>
    <n v="0"/>
    <n v="221"/>
    <n v="20355340.77"/>
    <n v="174423414.53999999"/>
    <n v="175782575.11000001"/>
    <n v="146676933.31999999"/>
    <n v="40352356.560000002"/>
    <n v="16873129.559999999"/>
    <n v="4515382.83"/>
    <n v="2344571.88"/>
    <n v="1191045.21"/>
    <n v="455673.56"/>
    <n v="651067.93999999994"/>
    <n v="583621491.27999997"/>
  </r>
  <r>
    <x v="2"/>
    <x v="2"/>
    <x v="1"/>
    <n v="0"/>
    <n v="401"/>
    <n v="28231771.77"/>
    <n v="323007870.32999998"/>
    <n v="324617409.26999998"/>
    <n v="281090041.88999999"/>
    <n v="67725392.140000001"/>
    <n v="26790979.899999999"/>
    <n v="7816457.0800000001"/>
    <n v="3805566.05"/>
    <n v="1192622.0800000001"/>
    <n v="519983.87"/>
    <n v="3294209.21"/>
    <n v="1068092303.59"/>
  </r>
  <r>
    <x v="2"/>
    <x v="2"/>
    <x v="2"/>
    <n v="0"/>
    <n v="50"/>
    <n v="0"/>
    <n v="43119278.030000001"/>
    <n v="43962639.5"/>
    <n v="39268698.490000002"/>
    <n v="8909685.5299999993"/>
    <n v="4706839.21"/>
    <n v="1126579.23"/>
    <n v="511400.41"/>
    <n v="24571.55"/>
    <n v="0"/>
    <n v="0"/>
    <n v="141629691.94999999"/>
  </r>
  <r>
    <x v="2"/>
    <x v="3"/>
    <x v="0"/>
    <m/>
    <m/>
    <m/>
    <m/>
    <m/>
    <m/>
    <m/>
    <m/>
    <m/>
    <m/>
    <m/>
    <m/>
    <m/>
    <m/>
  </r>
  <r>
    <x v="2"/>
    <x v="3"/>
    <x v="1"/>
    <m/>
    <m/>
    <m/>
    <m/>
    <m/>
    <m/>
    <m/>
    <m/>
    <m/>
    <m/>
    <m/>
    <m/>
    <m/>
    <m/>
  </r>
  <r>
    <x v="2"/>
    <x v="3"/>
    <x v="2"/>
    <m/>
    <m/>
    <m/>
    <m/>
    <m/>
    <m/>
    <m/>
    <m/>
    <m/>
    <m/>
    <m/>
    <m/>
    <m/>
    <m/>
  </r>
  <r>
    <x v="2"/>
    <x v="4"/>
    <x v="0"/>
    <n v="0"/>
    <n v="8"/>
    <n v="0"/>
    <n v="28927013.149999999"/>
    <n v="17621052.050000001"/>
    <n v="14400770.01"/>
    <n v="3614880.32"/>
    <n v="1033370.24"/>
    <n v="358992.9"/>
    <n v="312601.38"/>
    <n v="0"/>
    <n v="0"/>
    <n v="0"/>
    <n v="66268680.049999997"/>
  </r>
  <r>
    <x v="2"/>
    <x v="4"/>
    <x v="1"/>
    <n v="0"/>
    <n v="25"/>
    <n v="0"/>
    <n v="49558110.600000001"/>
    <n v="51386475.880000003"/>
    <n v="39144115.789999999"/>
    <n v="9670512.2699999996"/>
    <n v="3203801.53"/>
    <n v="752752.36"/>
    <n v="0"/>
    <n v="0"/>
    <n v="0"/>
    <n v="0"/>
    <n v="153715768.41999999"/>
  </r>
  <r>
    <x v="2"/>
    <x v="4"/>
    <x v="2"/>
    <n v="0"/>
    <n v="1"/>
    <n v="0"/>
    <n v="0"/>
    <n v="0"/>
    <n v="5064488.62"/>
    <n v="0"/>
    <n v="0"/>
    <n v="0"/>
    <n v="0"/>
    <n v="0"/>
    <n v="0"/>
    <n v="0"/>
    <n v="5064488.62"/>
  </r>
  <r>
    <x v="2"/>
    <x v="5"/>
    <x v="0"/>
    <m/>
    <m/>
    <m/>
    <m/>
    <m/>
    <m/>
    <m/>
    <m/>
    <m/>
    <m/>
    <m/>
    <m/>
    <m/>
    <m/>
  </r>
  <r>
    <x v="2"/>
    <x v="5"/>
    <x v="1"/>
    <m/>
    <m/>
    <m/>
    <m/>
    <m/>
    <m/>
    <m/>
    <m/>
    <m/>
    <m/>
    <m/>
    <m/>
    <m/>
    <m/>
  </r>
  <r>
    <x v="2"/>
    <x v="5"/>
    <x v="2"/>
    <m/>
    <m/>
    <m/>
    <m/>
    <m/>
    <m/>
    <m/>
    <m/>
    <m/>
    <m/>
    <m/>
    <m/>
    <m/>
    <m/>
  </r>
  <r>
    <x v="3"/>
    <x v="0"/>
    <x v="0"/>
    <n v="0"/>
    <n v="7"/>
    <n v="0"/>
    <n v="634506309.38999999"/>
    <n v="484546723.61000001"/>
    <n v="320263631.41000003"/>
    <n v="43221387.619999997"/>
    <n v="33277912.609999999"/>
    <n v="0"/>
    <n v="0"/>
    <n v="0"/>
    <n v="0"/>
    <n v="0"/>
    <n v="1515815964.6400001"/>
  </r>
  <r>
    <x v="3"/>
    <x v="0"/>
    <x v="1"/>
    <n v="0"/>
    <n v="9"/>
    <n v="0"/>
    <n v="2357484108.6399999"/>
    <n v="720964370.63"/>
    <n v="247804502.77000001"/>
    <n v="159766544.94999999"/>
    <n v="78700759.359999999"/>
    <n v="0"/>
    <n v="0"/>
    <n v="0"/>
    <n v="0"/>
    <n v="0"/>
    <n v="3564720286.3400002"/>
  </r>
  <r>
    <x v="3"/>
    <x v="0"/>
    <x v="2"/>
    <n v="0"/>
    <n v="12"/>
    <n v="0"/>
    <n v="1295622560.4000001"/>
    <n v="1079090632.3599999"/>
    <n v="915328064.50999999"/>
    <n v="264087316.25"/>
    <n v="252518773.63999999"/>
    <n v="45611560.310000002"/>
    <n v="0"/>
    <n v="0"/>
    <n v="0"/>
    <n v="0"/>
    <n v="3852258907.4699998"/>
  </r>
  <r>
    <x v="3"/>
    <x v="1"/>
    <x v="0"/>
    <n v="0"/>
    <n v="243"/>
    <n v="17528227.969999999"/>
    <n v="88335755.769999996"/>
    <n v="48639876.840000004"/>
    <n v="34578764.350000001"/>
    <n v="8892298.5500000007"/>
    <n v="4789833.21"/>
    <n v="1231251.18"/>
    <n v="1102744.96"/>
    <n v="480693.63"/>
    <n v="211255"/>
    <n v="550140.87"/>
    <n v="206340842.33000001"/>
  </r>
  <r>
    <x v="3"/>
    <x v="1"/>
    <x v="1"/>
    <n v="0"/>
    <n v="482"/>
    <n v="19685608.609999999"/>
    <n v="206677798.09999999"/>
    <n v="99881895.939999998"/>
    <n v="56940314.32"/>
    <n v="11025162.76"/>
    <n v="3955136.82"/>
    <n v="830875.34"/>
    <n v="525152.56999999995"/>
    <n v="274573.27"/>
    <n v="194061.75"/>
    <n v="1739553.75"/>
    <n v="401730133.23000002"/>
  </r>
  <r>
    <x v="3"/>
    <x v="1"/>
    <x v="2"/>
    <n v="0"/>
    <n v="724"/>
    <n v="28621836.859999999"/>
    <n v="203547764.27000001"/>
    <n v="91947241.370000005"/>
    <n v="24709954.420000002"/>
    <n v="2843794.6"/>
    <n v="1624281.55"/>
    <n v="232500.25"/>
    <n v="111978.18"/>
    <n v="87437.48"/>
    <n v="87437.48"/>
    <n v="968458.44"/>
    <n v="354782684.89999998"/>
  </r>
  <r>
    <x v="3"/>
    <x v="2"/>
    <x v="0"/>
    <n v="0"/>
    <n v="103"/>
    <n v="3908097.06"/>
    <n v="135307252.15000001"/>
    <n v="103366641.29000001"/>
    <n v="76658183.680000007"/>
    <n v="18028318.329999998"/>
    <n v="10540488.67"/>
    <n v="516177.67"/>
    <n v="0"/>
    <n v="0"/>
    <n v="0"/>
    <n v="0"/>
    <n v="348325158.83999997"/>
  </r>
  <r>
    <x v="3"/>
    <x v="2"/>
    <x v="1"/>
    <n v="0"/>
    <n v="195"/>
    <n v="7389670.5199999996"/>
    <n v="273050684.80000001"/>
    <n v="200139490.38999999"/>
    <n v="125892207.18000001"/>
    <n v="14006987.779999999"/>
    <n v="2904565.69"/>
    <n v="414694.12"/>
    <n v="192485.66"/>
    <n v="192485.66"/>
    <n v="192485.66"/>
    <n v="439204.46"/>
    <n v="624814961.91999996"/>
  </r>
  <r>
    <x v="3"/>
    <x v="2"/>
    <x v="2"/>
    <n v="0"/>
    <n v="92"/>
    <n v="9532126.0600000005"/>
    <n v="169362108.88999999"/>
    <n v="92833827.310000002"/>
    <n v="25352302.140000001"/>
    <n v="4056698.99"/>
    <n v="176663.65"/>
    <n v="0"/>
    <n v="0"/>
    <n v="0"/>
    <n v="0"/>
    <n v="0"/>
    <n v="301313727.04000002"/>
  </r>
  <r>
    <x v="3"/>
    <x v="3"/>
    <x v="0"/>
    <n v="0"/>
    <n v="25"/>
    <n v="0"/>
    <n v="345440473.47000003"/>
    <n v="240413576.74000001"/>
    <n v="123541054.97"/>
    <n v="24077045.960000001"/>
    <n v="4044537.58"/>
    <n v="941202.36"/>
    <n v="0"/>
    <n v="0"/>
    <n v="0"/>
    <n v="0"/>
    <n v="738457891.09000003"/>
  </r>
  <r>
    <x v="3"/>
    <x v="3"/>
    <x v="1"/>
    <n v="0"/>
    <n v="60"/>
    <n v="0"/>
    <n v="814130463.66999996"/>
    <n v="632389327.47000003"/>
    <n v="331420170.45999998"/>
    <n v="69289994.209999993"/>
    <n v="16675591.890000001"/>
    <n v="1952261.89"/>
    <n v="1810471.78"/>
    <n v="0"/>
    <n v="0"/>
    <n v="0"/>
    <n v="1867668281.3599999"/>
  </r>
  <r>
    <x v="3"/>
    <x v="3"/>
    <x v="2"/>
    <n v="0"/>
    <n v="31"/>
    <n v="0"/>
    <n v="356086071.79000002"/>
    <n v="300444479.88"/>
    <n v="253157931.33000001"/>
    <n v="52982528.670000002"/>
    <n v="4665103.93"/>
    <n v="0"/>
    <n v="0"/>
    <n v="0"/>
    <n v="0"/>
    <n v="0"/>
    <n v="967336115.60000002"/>
  </r>
  <r>
    <x v="3"/>
    <x v="4"/>
    <x v="0"/>
    <n v="0"/>
    <n v="94"/>
    <n v="0"/>
    <n v="345598187.31999999"/>
    <n v="285600567.77999997"/>
    <n v="213676641.88999999"/>
    <n v="50798328.840000004"/>
    <n v="25543584.109999999"/>
    <n v="2516722.84"/>
    <n v="40081.08"/>
    <n v="0"/>
    <n v="0"/>
    <n v="0"/>
    <n v="923774113.85000002"/>
  </r>
  <r>
    <x v="3"/>
    <x v="4"/>
    <x v="1"/>
    <n v="0"/>
    <n v="229"/>
    <n v="12542556.83"/>
    <n v="958183555.25999999"/>
    <n v="756961528.41999996"/>
    <n v="429143041.05000001"/>
    <n v="66368724.719999999"/>
    <n v="10580741.439999999"/>
    <n v="1337330.43"/>
    <n v="546065.55000000005"/>
    <n v="546065.55000000005"/>
    <n v="241200.9"/>
    <n v="0"/>
    <n v="2236450810.1399999"/>
  </r>
  <r>
    <x v="3"/>
    <x v="4"/>
    <x v="2"/>
    <n v="0"/>
    <n v="88"/>
    <n v="5584662.4299999997"/>
    <n v="479333809.01999998"/>
    <n v="259266063.97"/>
    <n v="118014409.38"/>
    <n v="16486214.75"/>
    <n v="6417664.7199999997"/>
    <n v="291974.83"/>
    <n v="291974.83"/>
    <n v="291974.83"/>
    <n v="291974.83"/>
    <n v="3728953.87"/>
    <n v="889999677.46000004"/>
  </r>
  <r>
    <x v="3"/>
    <x v="5"/>
    <x v="0"/>
    <n v="0"/>
    <n v="1"/>
    <n v="0"/>
    <n v="0"/>
    <n v="29003446.329999998"/>
    <n v="46315913.590000004"/>
    <n v="0"/>
    <n v="0"/>
    <n v="0"/>
    <n v="0"/>
    <n v="0"/>
    <n v="0"/>
    <n v="0"/>
    <n v="75319359.920000002"/>
  </r>
  <r>
    <x v="3"/>
    <x v="5"/>
    <x v="1"/>
    <n v="0"/>
    <n v="10"/>
    <n v="0"/>
    <n v="454052010.06"/>
    <n v="284689064.41000003"/>
    <n v="43424473.780000001"/>
    <n v="0"/>
    <n v="0"/>
    <n v="0"/>
    <n v="0"/>
    <n v="0"/>
    <n v="0"/>
    <n v="0"/>
    <n v="782165548.25999999"/>
  </r>
  <r>
    <x v="3"/>
    <x v="5"/>
    <x v="2"/>
    <n v="0"/>
    <n v="13"/>
    <n v="0"/>
    <n v="269559224"/>
    <n v="323125775.38"/>
    <n v="265659198.72999999"/>
    <n v="29074455.199999999"/>
    <n v="5866506.3200000003"/>
    <n v="0"/>
    <n v="0"/>
    <n v="0"/>
    <n v="0"/>
    <n v="0"/>
    <n v="893285159.63"/>
  </r>
  <r>
    <x v="4"/>
    <x v="0"/>
    <x v="0"/>
    <n v="0"/>
    <n v="29"/>
    <n v="0"/>
    <n v="1396883325.77"/>
    <n v="1942250062.0999999"/>
    <n v="1566061064.1900001"/>
    <n v="541176899.83000004"/>
    <n v="507163135.25999999"/>
    <n v="105652447.83"/>
    <n v="53349700.770000003"/>
    <n v="50069826.109999999"/>
    <n v="0"/>
    <n v="0"/>
    <n v="6162606461.8599997"/>
  </r>
  <r>
    <x v="4"/>
    <x v="0"/>
    <x v="1"/>
    <n v="0"/>
    <n v="62"/>
    <n v="0"/>
    <n v="5892762254.3199997"/>
    <n v="4848434433.6400003"/>
    <n v="3120673745.46"/>
    <n v="778640798.02999997"/>
    <n v="266995583.37"/>
    <n v="61359419.729999997"/>
    <n v="40325400.340000004"/>
    <n v="30625391.399999999"/>
    <n v="29718616.239999998"/>
    <n v="23617900.440000001"/>
    <n v="15093153542.98"/>
  </r>
  <r>
    <x v="4"/>
    <x v="0"/>
    <x v="2"/>
    <n v="0"/>
    <n v="8"/>
    <n v="779739848.73000002"/>
    <n v="423521650.43000001"/>
    <n v="225816970.58000001"/>
    <n v="372555616.05000001"/>
    <n v="366050824.41000003"/>
    <n v="77303311.730000004"/>
    <n v="32771066.75"/>
    <n v="27206762.16"/>
    <n v="3702872.46"/>
    <n v="0"/>
    <n v="0"/>
    <n v="2308668923.3000002"/>
  </r>
  <r>
    <x v="4"/>
    <x v="1"/>
    <x v="0"/>
    <n v="0"/>
    <n v="1922"/>
    <n v="108492065.22"/>
    <n v="451660003.72000003"/>
    <n v="395649133.10000002"/>
    <n v="323207744.23000002"/>
    <n v="130371728.23999999"/>
    <n v="88210880.739999995"/>
    <n v="30712474.620000001"/>
    <n v="22477133.649999999"/>
    <n v="16751557.68"/>
    <n v="12848224.18"/>
    <n v="29796089.34"/>
    <n v="1610177034.72"/>
  </r>
  <r>
    <x v="4"/>
    <x v="1"/>
    <x v="1"/>
    <n v="0"/>
    <n v="3260"/>
    <n v="129801787.93000001"/>
    <n v="860101255.69000006"/>
    <n v="663467813.26999998"/>
    <n v="521200075.13999999"/>
    <n v="195984462"/>
    <n v="149771964.66"/>
    <n v="46963204.93"/>
    <n v="30923282.940000001"/>
    <n v="19103882.34"/>
    <n v="12999523.59"/>
    <n v="38322285.869999997"/>
    <n v="2668639538.3499999"/>
  </r>
  <r>
    <x v="4"/>
    <x v="1"/>
    <x v="2"/>
    <n v="0"/>
    <n v="2905"/>
    <n v="139371226.02000001"/>
    <n v="701815969.91999996"/>
    <n v="459813064.22000003"/>
    <n v="238415231.56"/>
    <n v="48151087.060000002"/>
    <n v="24569293.760000002"/>
    <n v="7142177.7599999998"/>
    <n v="4798227.5"/>
    <n v="3145794.27"/>
    <n v="2727759.53"/>
    <n v="13592716.9"/>
    <n v="1643542548.5"/>
  </r>
  <r>
    <x v="4"/>
    <x v="2"/>
    <x v="0"/>
    <n v="0"/>
    <n v="766"/>
    <n v="36088463.340000004"/>
    <n v="747366915.16999996"/>
    <n v="659194840.62"/>
    <n v="538528505.53999996"/>
    <n v="204588396.25"/>
    <n v="148783655.41"/>
    <n v="43687430.68"/>
    <n v="32173704.07"/>
    <n v="21506821.890000001"/>
    <n v="11690119.050000001"/>
    <n v="27360660.149999999"/>
    <n v="2470969512.1700001"/>
  </r>
  <r>
    <x v="4"/>
    <x v="2"/>
    <x v="1"/>
    <n v="0"/>
    <n v="1251"/>
    <n v="84651988.469999999"/>
    <n v="1217724214.3"/>
    <n v="1029478058.79"/>
    <n v="876950171.5"/>
    <n v="328461640.32999998"/>
    <n v="237323094.93000001"/>
    <n v="70562326.760000005"/>
    <n v="47978028.75"/>
    <n v="30142951.489999998"/>
    <n v="19198570.800000001"/>
    <n v="25230238.07"/>
    <n v="3967701284.1799998"/>
  </r>
  <r>
    <x v="4"/>
    <x v="2"/>
    <x v="2"/>
    <n v="0"/>
    <n v="346"/>
    <n v="12037099.49"/>
    <n v="474213453.89999998"/>
    <n v="338653134.50999999"/>
    <n v="156149680.99000001"/>
    <n v="26156299.329999998"/>
    <n v="14864058.699999999"/>
    <n v="6113954.4900000002"/>
    <n v="6941432.8799999999"/>
    <n v="6587124.7199999997"/>
    <n v="2489847.8199999998"/>
    <n v="4271620.3499999996"/>
    <n v="1048477707.1799999"/>
  </r>
  <r>
    <x v="4"/>
    <x v="3"/>
    <x v="0"/>
    <n v="0"/>
    <n v="146"/>
    <n v="35176975.850000001"/>
    <n v="1256029279.75"/>
    <n v="1337715927.1700001"/>
    <n v="948767911.00999999"/>
    <n v="340429482.08999997"/>
    <n v="274088274.81999999"/>
    <n v="96674272.019999996"/>
    <n v="59544337.509999998"/>
    <n v="46725686.68"/>
    <n v="34028390.270000003"/>
    <n v="26452203.629999999"/>
    <n v="4455632740.8000002"/>
  </r>
  <r>
    <x v="4"/>
    <x v="3"/>
    <x v="1"/>
    <n v="0"/>
    <n v="299"/>
    <n v="0"/>
    <n v="2722594152.2600002"/>
    <n v="2535335118.8600001"/>
    <n v="2260598689.5500002"/>
    <n v="746818907.35000002"/>
    <n v="444921273.67000002"/>
    <n v="104063265.47"/>
    <n v="57202232.299999997"/>
    <n v="26007133.129999999"/>
    <n v="22378743.620000001"/>
    <n v="84412984.140000001"/>
    <n v="9004332500.3500004"/>
  </r>
  <r>
    <x v="4"/>
    <x v="3"/>
    <x v="2"/>
    <n v="0"/>
    <n v="38"/>
    <n v="0"/>
    <n v="398640621.61000001"/>
    <n v="320023649.25"/>
    <n v="272361393.33999997"/>
    <n v="107180068.88"/>
    <n v="33164689.91"/>
    <n v="8824163.4199999999"/>
    <n v="8112607.8399999999"/>
    <n v="8112607.8399999999"/>
    <n v="4930662.4000000004"/>
    <n v="1929296.85"/>
    <n v="1163279761.3399999"/>
  </r>
  <r>
    <x v="4"/>
    <x v="4"/>
    <x v="0"/>
    <n v="0"/>
    <n v="642"/>
    <n v="18385060.219999999"/>
    <n v="1724900359.8"/>
    <n v="1578484407.51"/>
    <n v="1417180148.6099999"/>
    <n v="586127208.33000004"/>
    <n v="455675715.50999999"/>
    <n v="163450659.53999999"/>
    <n v="105942673.36"/>
    <n v="60047901.57"/>
    <n v="31767517.77"/>
    <n v="69286694.560000002"/>
    <n v="6211248346.79"/>
  </r>
  <r>
    <x v="4"/>
    <x v="4"/>
    <x v="1"/>
    <n v="0"/>
    <n v="1179"/>
    <n v="78990594.719999999"/>
    <n v="3394919293.1700001"/>
    <n v="3297338842.52"/>
    <n v="2780257119.5500002"/>
    <n v="937054839.65999997"/>
    <n v="569739645.28999996"/>
    <n v="147969368.68000001"/>
    <n v="88016994.700000003"/>
    <n v="55599294.020000003"/>
    <n v="36500286.049999997"/>
    <n v="62120506.359999999"/>
    <n v="11448506784.719999"/>
  </r>
  <r>
    <x v="4"/>
    <x v="4"/>
    <x v="2"/>
    <n v="0"/>
    <n v="200"/>
    <n v="36557496.229999997"/>
    <n v="723569559.54999995"/>
    <n v="595562251.15999997"/>
    <n v="296053045.85000002"/>
    <n v="79985039.209999993"/>
    <n v="71331965.799999997"/>
    <n v="25210107.870000001"/>
    <n v="13111536.98"/>
    <n v="11935335.15"/>
    <n v="9516661.2599999998"/>
    <n v="31107596.34"/>
    <n v="1893940595.4100001"/>
  </r>
  <r>
    <x v="4"/>
    <x v="5"/>
    <x v="0"/>
    <n v="0"/>
    <n v="46"/>
    <n v="0"/>
    <n v="907341282.13"/>
    <n v="714536816.46000004"/>
    <n v="723472764.29999995"/>
    <n v="287710998.48000002"/>
    <n v="207577347.50999999"/>
    <n v="88633931.939999998"/>
    <n v="70805857.170000002"/>
    <n v="46288665.310000002"/>
    <n v="21591411.739999998"/>
    <n v="31319668.489999998"/>
    <n v="3099278743.5300002"/>
  </r>
  <r>
    <x v="4"/>
    <x v="5"/>
    <x v="1"/>
    <n v="0"/>
    <n v="90"/>
    <n v="0"/>
    <n v="2088179291.6600001"/>
    <n v="1848640018.3099999"/>
    <n v="1560680220.96"/>
    <n v="333578328.47000003"/>
    <n v="276248349.64999998"/>
    <n v="70628130.189999998"/>
    <n v="33239020.300000001"/>
    <n v="8299676.9299999997"/>
    <n v="2642148.73"/>
    <n v="2427655.9"/>
    <n v="6224562841.1000004"/>
  </r>
  <r>
    <x v="4"/>
    <x v="5"/>
    <x v="2"/>
    <n v="0"/>
    <n v="9"/>
    <n v="0"/>
    <n v="233015827.25999999"/>
    <n v="198350153.78999999"/>
    <n v="130710063.81"/>
    <n v="31847401.719999999"/>
    <n v="10861940.130000001"/>
    <n v="2984296.24"/>
    <n v="2984296.24"/>
    <n v="1481664.55"/>
    <n v="0"/>
    <n v="0"/>
    <n v="612235643.73000002"/>
  </r>
  <r>
    <x v="5"/>
    <x v="0"/>
    <x v="0"/>
    <m/>
    <m/>
    <m/>
    <m/>
    <m/>
    <m/>
    <m/>
    <m/>
    <m/>
    <m/>
    <m/>
    <m/>
    <m/>
    <m/>
  </r>
  <r>
    <x v="5"/>
    <x v="0"/>
    <x v="1"/>
    <m/>
    <m/>
    <m/>
    <m/>
    <m/>
    <m/>
    <m/>
    <m/>
    <m/>
    <m/>
    <m/>
    <m/>
    <m/>
    <m/>
  </r>
  <r>
    <x v="5"/>
    <x v="0"/>
    <x v="2"/>
    <m/>
    <m/>
    <m/>
    <m/>
    <m/>
    <m/>
    <m/>
    <m/>
    <m/>
    <m/>
    <m/>
    <m/>
    <m/>
    <m/>
  </r>
  <r>
    <x v="5"/>
    <x v="1"/>
    <x v="0"/>
    <n v="0"/>
    <n v="170"/>
    <n v="315985.64"/>
    <n v="47087803.5"/>
    <n v="25831864.609999999"/>
    <n v="1728033.77"/>
    <n v="183205.74"/>
    <n v="150967.41"/>
    <n v="72780.210000000006"/>
    <n v="0"/>
    <n v="0"/>
    <n v="0"/>
    <n v="0"/>
    <n v="75370640.879999995"/>
  </r>
  <r>
    <x v="5"/>
    <x v="1"/>
    <x v="1"/>
    <n v="0"/>
    <n v="392"/>
    <n v="4095029.97"/>
    <n v="123578960.36"/>
    <n v="60211658.509999998"/>
    <n v="1924742.06"/>
    <n v="299751.71999999997"/>
    <n v="266230.78000000003"/>
    <n v="482382.63"/>
    <n v="724567.29"/>
    <n v="594917.14"/>
    <n v="86276.25"/>
    <n v="605845.54"/>
    <n v="192870362.25999999"/>
  </r>
  <r>
    <x v="5"/>
    <x v="1"/>
    <x v="2"/>
    <n v="0"/>
    <n v="113"/>
    <n v="2528127.17"/>
    <n v="18169194.100000001"/>
    <n v="8253641.9199999999"/>
    <n v="304448.24"/>
    <n v="1694.4"/>
    <n v="0"/>
    <n v="0"/>
    <n v="0"/>
    <n v="0"/>
    <n v="0"/>
    <n v="0"/>
    <n v="29257105.829999998"/>
  </r>
  <r>
    <x v="5"/>
    <x v="2"/>
    <x v="0"/>
    <n v="0"/>
    <n v="4"/>
    <n v="3207740.38"/>
    <n v="5556332.8899999997"/>
    <n v="1346894.41"/>
    <n v="0"/>
    <n v="0"/>
    <n v="0"/>
    <n v="0"/>
    <n v="0"/>
    <n v="0"/>
    <n v="0"/>
    <n v="0"/>
    <n v="10110967.68"/>
  </r>
  <r>
    <x v="5"/>
    <x v="2"/>
    <x v="1"/>
    <n v="0"/>
    <n v="6"/>
    <n v="0"/>
    <n v="11215061.460000001"/>
    <n v="7249078"/>
    <n v="47852.14"/>
    <n v="0"/>
    <n v="0"/>
    <n v="0"/>
    <n v="0"/>
    <n v="0"/>
    <n v="0"/>
    <n v="0"/>
    <n v="18511991.600000001"/>
  </r>
  <r>
    <x v="5"/>
    <x v="2"/>
    <x v="2"/>
    <m/>
    <m/>
    <m/>
    <m/>
    <m/>
    <m/>
    <m/>
    <m/>
    <m/>
    <m/>
    <m/>
    <m/>
    <m/>
    <m/>
  </r>
  <r>
    <x v="5"/>
    <x v="3"/>
    <x v="0"/>
    <n v="0"/>
    <n v="1"/>
    <n v="0"/>
    <n v="17399958.609999999"/>
    <n v="17399958.609999999"/>
    <n v="1603903.35"/>
    <n v="0"/>
    <n v="0"/>
    <n v="0"/>
    <n v="0"/>
    <n v="0"/>
    <n v="0"/>
    <n v="0"/>
    <n v="36403820.57"/>
  </r>
  <r>
    <x v="5"/>
    <x v="3"/>
    <x v="1"/>
    <m/>
    <m/>
    <m/>
    <m/>
    <m/>
    <m/>
    <m/>
    <m/>
    <m/>
    <m/>
    <m/>
    <m/>
    <m/>
    <m/>
  </r>
  <r>
    <x v="5"/>
    <x v="3"/>
    <x v="2"/>
    <m/>
    <m/>
    <m/>
    <m/>
    <m/>
    <m/>
    <m/>
    <m/>
    <m/>
    <m/>
    <m/>
    <m/>
    <m/>
    <m/>
  </r>
  <r>
    <x v="5"/>
    <x v="4"/>
    <x v="0"/>
    <n v="0"/>
    <n v="2"/>
    <n v="0"/>
    <n v="7850305.3300000001"/>
    <n v="6916498.8799999999"/>
    <n v="178265.61"/>
    <n v="0"/>
    <n v="0"/>
    <n v="0"/>
    <n v="0"/>
    <n v="0"/>
    <n v="0"/>
    <n v="0"/>
    <n v="14945069.82"/>
  </r>
  <r>
    <x v="5"/>
    <x v="4"/>
    <x v="1"/>
    <m/>
    <m/>
    <m/>
    <m/>
    <m/>
    <m/>
    <m/>
    <m/>
    <m/>
    <m/>
    <m/>
    <m/>
    <m/>
    <m/>
  </r>
  <r>
    <x v="5"/>
    <x v="4"/>
    <x v="2"/>
    <m/>
    <m/>
    <m/>
    <m/>
    <m/>
    <m/>
    <m/>
    <m/>
    <m/>
    <m/>
    <m/>
    <m/>
    <m/>
    <m/>
  </r>
  <r>
    <x v="5"/>
    <x v="5"/>
    <x v="0"/>
    <m/>
    <m/>
    <m/>
    <m/>
    <m/>
    <m/>
    <m/>
    <m/>
    <m/>
    <m/>
    <m/>
    <m/>
    <m/>
    <m/>
  </r>
  <r>
    <x v="5"/>
    <x v="5"/>
    <x v="1"/>
    <n v="0"/>
    <n v="1"/>
    <n v="0"/>
    <n v="25898968.949999999"/>
    <n v="26909139.559999999"/>
    <n v="0"/>
    <n v="0"/>
    <n v="0"/>
    <n v="0"/>
    <n v="0"/>
    <n v="0"/>
    <n v="0"/>
    <n v="0"/>
    <n v="52808108.509999998"/>
  </r>
  <r>
    <x v="5"/>
    <x v="5"/>
    <x v="2"/>
    <n v="0"/>
    <n v="1"/>
    <n v="0"/>
    <n v="32206380.850000001"/>
    <n v="32206380.850000001"/>
    <n v="649823.31000000006"/>
    <n v="0"/>
    <n v="0"/>
    <n v="0"/>
    <n v="0"/>
    <n v="0"/>
    <n v="0"/>
    <n v="0"/>
    <n v="65062585.020000003"/>
  </r>
  <r>
    <x v="6"/>
    <x v="0"/>
    <x v="0"/>
    <m/>
    <m/>
    <m/>
    <m/>
    <m/>
    <m/>
    <m/>
    <m/>
    <m/>
    <m/>
    <m/>
    <m/>
    <m/>
    <m/>
  </r>
  <r>
    <x v="6"/>
    <x v="0"/>
    <x v="1"/>
    <m/>
    <m/>
    <m/>
    <m/>
    <m/>
    <m/>
    <m/>
    <m/>
    <m/>
    <m/>
    <m/>
    <m/>
    <m/>
    <m/>
  </r>
  <r>
    <x v="6"/>
    <x v="0"/>
    <x v="2"/>
    <m/>
    <m/>
    <m/>
    <m/>
    <m/>
    <m/>
    <m/>
    <m/>
    <m/>
    <m/>
    <m/>
    <m/>
    <m/>
    <m/>
  </r>
  <r>
    <x v="6"/>
    <x v="1"/>
    <x v="0"/>
    <n v="0"/>
    <n v="146275"/>
    <n v="12172285743.620001"/>
    <n v="35803372565.639999"/>
    <n v="32050528771.639999"/>
    <n v="25090720949.82"/>
    <n v="9493160465.9599991"/>
    <n v="7271796680.1099997"/>
    <n v="2472790100.8800001"/>
    <n v="1688937117.0699999"/>
    <n v="1095307499.77"/>
    <n v="707857011.38"/>
    <n v="1656089782.45"/>
    <n v="129502846688.35001"/>
  </r>
  <r>
    <x v="6"/>
    <x v="1"/>
    <x v="1"/>
    <n v="0"/>
    <n v="107649"/>
    <n v="7632954963.8400002"/>
    <n v="26350405971.709999"/>
    <n v="22878191271.16"/>
    <n v="18358773893.299999"/>
    <n v="7221711253.75"/>
    <n v="5616679141.4099998"/>
    <n v="1742773603.3599999"/>
    <n v="1148270766.3699999"/>
    <n v="737789002.32000005"/>
    <n v="491412998.60000002"/>
    <n v="1107621773.73"/>
    <n v="93286584639.539993"/>
  </r>
  <r>
    <x v="6"/>
    <x v="1"/>
    <x v="2"/>
    <n v="0"/>
    <n v="117280"/>
    <n v="1152598859.6600001"/>
    <n v="27041009626.84"/>
    <n v="19983606401.98"/>
    <n v="12219223314.24"/>
    <n v="3565461575.54"/>
    <n v="2305214689.5300002"/>
    <n v="772428643.10000002"/>
    <n v="581076986.23000002"/>
    <n v="424302784.94"/>
    <n v="307881475.76999998"/>
    <n v="603528843.03999996"/>
    <n v="68956333200.860001"/>
  </r>
  <r>
    <x v="6"/>
    <x v="2"/>
    <x v="0"/>
    <n v="0"/>
    <n v="17917"/>
    <n v="3565740261.3000002"/>
    <n v="10659431475.23"/>
    <n v="11015469363.43"/>
    <n v="10143443393.68"/>
    <n v="4240203289.9000001"/>
    <n v="3408984259.98"/>
    <n v="1225089435.51"/>
    <n v="866832486.03999996"/>
    <n v="562079630.94000006"/>
    <n v="372158656.43000001"/>
    <n v="879876049.99000001"/>
    <n v="46939308302.43"/>
  </r>
  <r>
    <x v="6"/>
    <x v="2"/>
    <x v="1"/>
    <n v="0"/>
    <n v="17754"/>
    <n v="3540096366.3299999"/>
    <n v="11235848747.860001"/>
    <n v="11459863354.450001"/>
    <n v="10427161456.25"/>
    <n v="4337939114.3900003"/>
    <n v="3358259781.5599999"/>
    <n v="1045188790.52"/>
    <n v="698519485.55999994"/>
    <n v="470851052.52999997"/>
    <n v="340900816.25999999"/>
    <n v="769995862.82000005"/>
    <n v="47684624828.550003"/>
  </r>
  <r>
    <x v="6"/>
    <x v="2"/>
    <x v="2"/>
    <n v="0"/>
    <n v="3190"/>
    <n v="140792150.06999999"/>
    <n v="2070304624.72"/>
    <n v="2064625869.1700001"/>
    <n v="1795551475.02"/>
    <n v="685622909.98000002"/>
    <n v="503140423.07999998"/>
    <n v="189048425.87"/>
    <n v="158672612.71000001"/>
    <n v="124998500.66"/>
    <n v="95791419.310000002"/>
    <n v="168322220.41999999"/>
    <n v="7996870631.0299997"/>
  </r>
  <r>
    <x v="6"/>
    <x v="3"/>
    <x v="0"/>
    <n v="0"/>
    <n v="7"/>
    <n v="0"/>
    <n v="59560167.310000002"/>
    <n v="59560167.310000002"/>
    <n v="55651390.729999997"/>
    <n v="18947576.77"/>
    <n v="9293624.1600000001"/>
    <n v="2315854.8199999998"/>
    <n v="1881141.33"/>
    <n v="0"/>
    <n v="0"/>
    <n v="0"/>
    <n v="207209922.43000001"/>
  </r>
  <r>
    <x v="6"/>
    <x v="3"/>
    <x v="1"/>
    <n v="0"/>
    <n v="9"/>
    <n v="0"/>
    <n v="56914878.310000002"/>
    <n v="56914878.310000002"/>
    <n v="47729947.93"/>
    <n v="18919819"/>
    <n v="16435029.4"/>
    <n v="3900073.44"/>
    <n v="2885323.17"/>
    <n v="1017376.57"/>
    <n v="1017376.57"/>
    <n v="636755.38"/>
    <n v="206371458.08000001"/>
  </r>
  <r>
    <x v="6"/>
    <x v="3"/>
    <x v="2"/>
    <m/>
    <m/>
    <m/>
    <m/>
    <m/>
    <m/>
    <m/>
    <m/>
    <m/>
    <m/>
    <m/>
    <m/>
    <m/>
    <m/>
  </r>
  <r>
    <x v="6"/>
    <x v="4"/>
    <x v="0"/>
    <n v="0"/>
    <n v="522"/>
    <n v="127893416.06999999"/>
    <n v="828573210.54999995"/>
    <n v="878782047.89999998"/>
    <n v="815707684.82000005"/>
    <n v="325500273.5"/>
    <n v="250195148.13999999"/>
    <n v="84184336.450000003"/>
    <n v="60339249.439999998"/>
    <n v="38880601.100000001"/>
    <n v="26454274.199999999"/>
    <n v="72059217.459999993"/>
    <n v="3508569459.6199999"/>
  </r>
  <r>
    <x v="6"/>
    <x v="4"/>
    <x v="1"/>
    <n v="0"/>
    <n v="943"/>
    <n v="276295923.69999999"/>
    <n v="1573979776.3900001"/>
    <n v="1645678617.47"/>
    <n v="1489777893.98"/>
    <n v="613176913.86000001"/>
    <n v="480810971.81"/>
    <n v="148193822.63"/>
    <n v="93829684.480000004"/>
    <n v="56438412.299999997"/>
    <n v="38640380.030000001"/>
    <n v="89541373.760000005"/>
    <n v="6506363770.4200001"/>
  </r>
  <r>
    <x v="6"/>
    <x v="4"/>
    <x v="2"/>
    <n v="0"/>
    <n v="52"/>
    <n v="17833467.780000001"/>
    <n v="84929080.849999994"/>
    <n v="84411011.689999998"/>
    <n v="74561298.700000003"/>
    <n v="28747883.98"/>
    <n v="23511134.170000002"/>
    <n v="8322517.5099999998"/>
    <n v="6114636.1699999999"/>
    <n v="4599762.13"/>
    <n v="3634355.9"/>
    <n v="4389315.82"/>
    <n v="341054464.69999999"/>
  </r>
  <r>
    <x v="6"/>
    <x v="5"/>
    <x v="0"/>
    <m/>
    <m/>
    <m/>
    <m/>
    <m/>
    <m/>
    <m/>
    <m/>
    <m/>
    <m/>
    <m/>
    <m/>
    <m/>
    <m/>
  </r>
  <r>
    <x v="6"/>
    <x v="5"/>
    <x v="1"/>
    <m/>
    <m/>
    <m/>
    <m/>
    <m/>
    <m/>
    <m/>
    <m/>
    <m/>
    <m/>
    <m/>
    <m/>
    <m/>
    <m/>
  </r>
  <r>
    <x v="6"/>
    <x v="5"/>
    <x v="2"/>
    <n v="0"/>
    <n v="1"/>
    <n v="54875796.780000001"/>
    <n v="0"/>
    <n v="0"/>
    <n v="0"/>
    <n v="0"/>
    <n v="0"/>
    <n v="0"/>
    <n v="0"/>
    <n v="0"/>
    <n v="0"/>
    <n v="0"/>
    <n v="54875796.780000001"/>
  </r>
  <r>
    <x v="7"/>
    <x v="0"/>
    <x v="0"/>
    <n v="0"/>
    <n v="3"/>
    <n v="0"/>
    <n v="209767332.16999999"/>
    <n v="85079033.349999994"/>
    <n v="85079033.349999994"/>
    <n v="42539516.68"/>
    <n v="42539516.68"/>
    <n v="21269758.34"/>
    <n v="16743209.91"/>
    <n v="7117104.6799999997"/>
    <n v="7117104.6799999997"/>
    <n v="8676428.0299999993"/>
    <n v="525928037.86000001"/>
  </r>
  <r>
    <x v="7"/>
    <x v="0"/>
    <x v="1"/>
    <n v="0"/>
    <n v="13"/>
    <n v="132891468.84"/>
    <n v="535284423.66000003"/>
    <n v="540655924.11000001"/>
    <n v="561973387.39999998"/>
    <n v="182783873.09999999"/>
    <n v="117026309.38"/>
    <n v="46201492.75"/>
    <n v="27086576.59"/>
    <n v="18255074"/>
    <n v="18255074"/>
    <n v="15297840.1"/>
    <n v="2195711443.9299998"/>
  </r>
  <r>
    <x v="7"/>
    <x v="0"/>
    <x v="2"/>
    <n v="0"/>
    <n v="1"/>
    <n v="0"/>
    <n v="41603087.780000001"/>
    <n v="41603087.780000001"/>
    <n v="41603087.780000001"/>
    <n v="20801543.890000001"/>
    <n v="20801543.890000001"/>
    <n v="10400771.949999999"/>
    <n v="9130226.5700000003"/>
    <n v="0"/>
    <n v="0"/>
    <n v="0"/>
    <n v="185943349.63999999"/>
  </r>
  <r>
    <x v="7"/>
    <x v="1"/>
    <x v="0"/>
    <n v="0"/>
    <n v="3719"/>
    <n v="94025718.060000002"/>
    <n v="1228311552.6700001"/>
    <n v="880314718.57000005"/>
    <n v="634020205.63"/>
    <n v="216619184.91999999"/>
    <n v="121521407.92"/>
    <n v="36724191.159999996"/>
    <n v="27408814.579999998"/>
    <n v="18422166.120000001"/>
    <n v="11808505.77"/>
    <n v="26580201.68"/>
    <n v="3295756667.0799999"/>
  </r>
  <r>
    <x v="7"/>
    <x v="1"/>
    <x v="1"/>
    <n v="0"/>
    <n v="6463"/>
    <n v="135676726.78999999"/>
    <n v="2015981496.23"/>
    <n v="1499508961.51"/>
    <n v="1103915047.76"/>
    <n v="375255161.83999997"/>
    <n v="188939113.69"/>
    <n v="56064449.829999998"/>
    <n v="44402993.170000002"/>
    <n v="30681219.59"/>
    <n v="19552877.84"/>
    <n v="42552250.859999999"/>
    <n v="5512530299.1000004"/>
  </r>
  <r>
    <x v="7"/>
    <x v="1"/>
    <x v="2"/>
    <n v="0"/>
    <n v="5419"/>
    <n v="400042123.92000002"/>
    <n v="1198783275.03"/>
    <n v="700102177.34000003"/>
    <n v="436088833.43000001"/>
    <n v="135543879.88"/>
    <n v="82694449.939999998"/>
    <n v="24437489.710000001"/>
    <n v="18721007.91"/>
    <n v="14636445.51"/>
    <n v="9856134.1500000004"/>
    <n v="33336282.18"/>
    <n v="3054242099"/>
  </r>
  <r>
    <x v="7"/>
    <x v="2"/>
    <x v="0"/>
    <n v="0"/>
    <n v="927"/>
    <n v="66871811.039999999"/>
    <n v="945528586.01999998"/>
    <n v="769639527.70000005"/>
    <n v="588355396.78999996"/>
    <n v="206970280.44999999"/>
    <n v="118745008.33"/>
    <n v="34744272.759999998"/>
    <n v="23596925.629999999"/>
    <n v="16237209.189999999"/>
    <n v="11167076.01"/>
    <n v="19482176.09"/>
    <n v="2801338270.02"/>
  </r>
  <r>
    <x v="7"/>
    <x v="2"/>
    <x v="1"/>
    <n v="0"/>
    <n v="1680"/>
    <n v="106235552.59999999"/>
    <n v="1652343608.3199999"/>
    <n v="1355066955.8199999"/>
    <n v="1104665914.4200001"/>
    <n v="382048825.99000001"/>
    <n v="209030611.06999999"/>
    <n v="60448659.880000003"/>
    <n v="42142251.130000003"/>
    <n v="31347709.5"/>
    <n v="24159819.710000001"/>
    <n v="45346490.990000002"/>
    <n v="5012836399.4300003"/>
  </r>
  <r>
    <x v="7"/>
    <x v="2"/>
    <x v="2"/>
    <n v="0"/>
    <n v="497"/>
    <n v="176681929.63999999"/>
    <n v="557669337.48000002"/>
    <n v="370859499.01999998"/>
    <n v="229314520.44999999"/>
    <n v="62197966.75"/>
    <n v="36784268.409999996"/>
    <n v="13502412.52"/>
    <n v="9785259.9000000004"/>
    <n v="6377915.6799999997"/>
    <n v="4461167.63"/>
    <n v="14446624.6"/>
    <n v="1482080902.0799999"/>
  </r>
  <r>
    <x v="7"/>
    <x v="3"/>
    <x v="0"/>
    <n v="0"/>
    <n v="73"/>
    <n v="0"/>
    <n v="736352906.13"/>
    <n v="624002975.29999995"/>
    <n v="447687617"/>
    <n v="175939645.59"/>
    <n v="111855488.40000001"/>
    <n v="40499836.759999998"/>
    <n v="26066892.77"/>
    <n v="16602486.470000001"/>
    <n v="10208034.449999999"/>
    <n v="12234145.41"/>
    <n v="2201450028.2800002"/>
  </r>
  <r>
    <x v="7"/>
    <x v="3"/>
    <x v="1"/>
    <n v="0"/>
    <n v="109"/>
    <n v="46952015.57"/>
    <n v="1018542709.86"/>
    <n v="956696052.99000001"/>
    <n v="747990734.54999995"/>
    <n v="246278864.24000001"/>
    <n v="151155601.97"/>
    <n v="42660482.520000003"/>
    <n v="22348485.960000001"/>
    <n v="10726825.800000001"/>
    <n v="8144392.9500000002"/>
    <n v="26254437.559999999"/>
    <n v="3277750603.9699998"/>
  </r>
  <r>
    <x v="7"/>
    <x v="3"/>
    <x v="2"/>
    <n v="0"/>
    <n v="11"/>
    <n v="41174003.039999999"/>
    <n v="151529426.77000001"/>
    <n v="110309460.26000001"/>
    <n v="33572953.049999997"/>
    <n v="9929899.9700000007"/>
    <n v="6964102.0899999999"/>
    <n v="2054247.2"/>
    <n v="736896.3"/>
    <n v="0"/>
    <n v="0"/>
    <n v="0"/>
    <n v="356270988.67000002"/>
  </r>
  <r>
    <x v="7"/>
    <x v="4"/>
    <x v="0"/>
    <n v="0"/>
    <n v="463"/>
    <n v="161833791.87"/>
    <n v="1384926213.99"/>
    <n v="1249598155.4000001"/>
    <n v="909973173.39999998"/>
    <n v="281230218.37"/>
    <n v="167242855.81999999"/>
    <n v="41967437.950000003"/>
    <n v="19271921.960000001"/>
    <n v="12000149.99"/>
    <n v="8642436.7100000009"/>
    <n v="40362352.490000002"/>
    <n v="4277048707.9499998"/>
  </r>
  <r>
    <x v="7"/>
    <x v="4"/>
    <x v="1"/>
    <n v="0"/>
    <n v="797"/>
    <n v="240880601.46000001"/>
    <n v="2422139761.4299998"/>
    <n v="2123904891.8299999"/>
    <n v="1575716893.3199999"/>
    <n v="507553306.44999999"/>
    <n v="252858139.44"/>
    <n v="69836117.459999993"/>
    <n v="45358793.219999999"/>
    <n v="34677688.960000001"/>
    <n v="20280179.16"/>
    <n v="50995342.369999997"/>
    <n v="7344201715.0799999"/>
  </r>
  <r>
    <x v="7"/>
    <x v="4"/>
    <x v="2"/>
    <n v="0"/>
    <n v="187"/>
    <n v="155060026.28"/>
    <n v="573792395.07000005"/>
    <n v="422676296.97000003"/>
    <n v="264468672.59999999"/>
    <n v="71441907.25"/>
    <n v="46489496.5"/>
    <n v="13448970.560000001"/>
    <n v="9306157.6199999992"/>
    <n v="6233413.4199999999"/>
    <n v="5070444.09"/>
    <n v="26583080.34"/>
    <n v="1594570860.71"/>
  </r>
  <r>
    <x v="7"/>
    <x v="5"/>
    <x v="0"/>
    <n v="0"/>
    <n v="12"/>
    <n v="67263293.629999995"/>
    <n v="153952200.81999999"/>
    <n v="232705335.75"/>
    <n v="215004955.11000001"/>
    <n v="77884064.319999993"/>
    <n v="32955860.079999998"/>
    <n v="8287317.4199999999"/>
    <n v="8287317.4199999999"/>
    <n v="5090730.42"/>
    <n v="4106987.1"/>
    <n v="3621487.87"/>
    <n v="809159549.94000006"/>
  </r>
  <r>
    <x v="7"/>
    <x v="5"/>
    <x v="1"/>
    <n v="0"/>
    <n v="25"/>
    <n v="84993717.010000005"/>
    <n v="357455474.20999998"/>
    <n v="407869041.82999998"/>
    <n v="424743594.01999998"/>
    <n v="187611940.27000001"/>
    <n v="108201296.93000001"/>
    <n v="19883529.449999999"/>
    <n v="13590103.359999999"/>
    <n v="10542087.140000001"/>
    <n v="8883217.9499999993"/>
    <n v="14828152.619999999"/>
    <n v="1638602154.79"/>
  </r>
  <r>
    <x v="7"/>
    <x v="5"/>
    <x v="2"/>
    <n v="0"/>
    <n v="3"/>
    <n v="0"/>
    <n v="40598685.390000001"/>
    <n v="58185804.969999999"/>
    <n v="58525637.380000003"/>
    <n v="17152911.93"/>
    <n v="12396641.35"/>
    <n v="2982076.52"/>
    <n v="2687750.69"/>
    <n v="0"/>
    <n v="0"/>
    <n v="0"/>
    <n v="192529508.22999999"/>
  </r>
  <r>
    <x v="8"/>
    <x v="0"/>
    <x v="0"/>
    <n v="0"/>
    <n v="2"/>
    <n v="0"/>
    <n v="95655235.780000001"/>
    <n v="95655235.780000001"/>
    <n v="95655235.780000001"/>
    <n v="31773176.620000001"/>
    <n v="4267687.37"/>
    <n v="0"/>
    <n v="0"/>
    <n v="0"/>
    <n v="0"/>
    <n v="0"/>
    <n v="323006571.31999999"/>
  </r>
  <r>
    <x v="8"/>
    <x v="0"/>
    <x v="1"/>
    <n v="0"/>
    <n v="1"/>
    <n v="0"/>
    <n v="45889060.469999999"/>
    <n v="45889060.469999999"/>
    <n v="31097501.18"/>
    <n v="0"/>
    <n v="0"/>
    <n v="0"/>
    <n v="0"/>
    <n v="0"/>
    <n v="0"/>
    <n v="0"/>
    <n v="122875622.12"/>
  </r>
  <r>
    <x v="8"/>
    <x v="0"/>
    <x v="2"/>
    <n v="0"/>
    <n v="2"/>
    <n v="0"/>
    <n v="732199745.75999999"/>
    <n v="84297892.730000004"/>
    <n v="0"/>
    <n v="0"/>
    <n v="0"/>
    <n v="0"/>
    <n v="0"/>
    <n v="0"/>
    <n v="0"/>
    <n v="0"/>
    <n v="816497638.49000001"/>
  </r>
  <r>
    <x v="8"/>
    <x v="1"/>
    <x v="0"/>
    <n v="0"/>
    <n v="110"/>
    <n v="1830984.97"/>
    <n v="44635783.369999997"/>
    <n v="24584632.600000001"/>
    <n v="20028416.890000001"/>
    <n v="4401689.22"/>
    <n v="989682.6"/>
    <n v="22643.22"/>
    <n v="0"/>
    <n v="0"/>
    <n v="0"/>
    <n v="0"/>
    <n v="96493832.879999995"/>
  </r>
  <r>
    <x v="8"/>
    <x v="1"/>
    <x v="1"/>
    <n v="0"/>
    <n v="97"/>
    <n v="315643.46000000002"/>
    <n v="48668271.780000001"/>
    <n v="23577327.91"/>
    <n v="11830885.449999999"/>
    <n v="2590013.4700000002"/>
    <n v="1214407.1200000001"/>
    <n v="0"/>
    <n v="0"/>
    <n v="0"/>
    <n v="0"/>
    <n v="0"/>
    <n v="88196549.200000003"/>
  </r>
  <r>
    <x v="8"/>
    <x v="1"/>
    <x v="2"/>
    <n v="0"/>
    <n v="649"/>
    <n v="20128561.850000001"/>
    <n v="198688646.81999999"/>
    <n v="72885649.909999996"/>
    <n v="26286863.719999999"/>
    <n v="4842991.21"/>
    <n v="2229422.56"/>
    <n v="554765.28"/>
    <n v="621291.12"/>
    <n v="202611.74"/>
    <n v="181681.32"/>
    <n v="2301286.5299999998"/>
    <n v="328923772.05000001"/>
  </r>
  <r>
    <x v="8"/>
    <x v="2"/>
    <x v="0"/>
    <n v="0"/>
    <n v="83"/>
    <n v="11329383.050000001"/>
    <n v="118125647.67"/>
    <n v="78638473.280000001"/>
    <n v="46296824.289999999"/>
    <n v="13204785.859999999"/>
    <n v="3466963.28"/>
    <n v="266930.75"/>
    <n v="0"/>
    <n v="0"/>
    <n v="0"/>
    <n v="0"/>
    <n v="271329008.18000001"/>
  </r>
  <r>
    <x v="8"/>
    <x v="2"/>
    <x v="1"/>
    <n v="0"/>
    <n v="84"/>
    <n v="15908296.640000001"/>
    <n v="152163589.22999999"/>
    <n v="69454435.450000003"/>
    <n v="32336260.399999999"/>
    <n v="3304350.73"/>
    <n v="1410581.45"/>
    <n v="864296.49"/>
    <n v="864296.49"/>
    <n v="864296.49"/>
    <n v="832095.29"/>
    <n v="203333.49"/>
    <n v="278205832.13999999"/>
  </r>
  <r>
    <x v="8"/>
    <x v="2"/>
    <x v="2"/>
    <n v="0"/>
    <n v="121"/>
    <n v="22296244.02"/>
    <n v="215601240.77000001"/>
    <n v="103343681.16"/>
    <n v="35710433.979999997"/>
    <n v="9781777.1600000001"/>
    <n v="2614203.4700000002"/>
    <n v="0"/>
    <n v="0"/>
    <n v="0"/>
    <n v="0"/>
    <n v="0"/>
    <n v="389347580.57999998"/>
  </r>
  <r>
    <x v="8"/>
    <x v="3"/>
    <x v="0"/>
    <n v="0"/>
    <n v="36"/>
    <n v="0"/>
    <n v="476410346.36000001"/>
    <n v="327801382.98000002"/>
    <n v="210377786.62"/>
    <n v="11269808.800000001"/>
    <n v="6523386.3399999999"/>
    <n v="585222.36"/>
    <n v="0"/>
    <n v="0"/>
    <n v="0"/>
    <n v="0"/>
    <n v="1032967933.46"/>
  </r>
  <r>
    <x v="8"/>
    <x v="3"/>
    <x v="1"/>
    <n v="0"/>
    <n v="30"/>
    <n v="51902421.420000002"/>
    <n v="335751187.88999999"/>
    <n v="326853604.19"/>
    <n v="181659860.5"/>
    <n v="5483271.9500000002"/>
    <n v="1713305.08"/>
    <n v="856652.54"/>
    <n v="856652.54"/>
    <n v="856652.54"/>
    <n v="856652.54"/>
    <n v="44931013.840000004"/>
    <n v="951721275.03999996"/>
  </r>
  <r>
    <x v="8"/>
    <x v="3"/>
    <x v="2"/>
    <n v="0"/>
    <n v="9"/>
    <n v="0"/>
    <n v="159978775.06"/>
    <n v="68027495.329999998"/>
    <n v="16968275.09"/>
    <n v="3298969.79"/>
    <n v="0"/>
    <n v="0"/>
    <n v="0"/>
    <n v="0"/>
    <n v="0"/>
    <n v="0"/>
    <n v="248273515.27000001"/>
  </r>
  <r>
    <x v="8"/>
    <x v="4"/>
    <x v="0"/>
    <n v="0"/>
    <n v="116"/>
    <n v="0"/>
    <n v="454916773.80000001"/>
    <n v="386506125.66000003"/>
    <n v="287941617.64999998"/>
    <n v="32514593.809999999"/>
    <n v="12744845.27"/>
    <n v="2434889.5499999998"/>
    <n v="1977403.74"/>
    <n v="1958134.47"/>
    <n v="1958134.47"/>
    <n v="10543662.279999999"/>
    <n v="1193496180.7"/>
  </r>
  <r>
    <x v="8"/>
    <x v="4"/>
    <x v="1"/>
    <n v="0"/>
    <n v="106"/>
    <n v="5641919.5999999996"/>
    <n v="498929753.82999998"/>
    <n v="334387094.30000001"/>
    <n v="184418064.13999999"/>
    <n v="28248985.969999999"/>
    <n v="6802868.5800000001"/>
    <n v="377417.68"/>
    <n v="377417.68"/>
    <n v="377417.68"/>
    <n v="377417.68"/>
    <n v="12914796.029999999"/>
    <n v="1072853153.16"/>
  </r>
  <r>
    <x v="8"/>
    <x v="4"/>
    <x v="2"/>
    <n v="0"/>
    <n v="81"/>
    <n v="17104114.600000001"/>
    <n v="359939527.51999998"/>
    <n v="240971979.38"/>
    <n v="107638523.3"/>
    <n v="11563927.98"/>
    <n v="5287242.34"/>
    <n v="716677.97"/>
    <n v="716677.97"/>
    <n v="716677.97"/>
    <n v="716677.97"/>
    <n v="12879749.939999999"/>
    <n v="758251776.95000005"/>
  </r>
  <r>
    <x v="8"/>
    <x v="5"/>
    <x v="0"/>
    <n v="0"/>
    <n v="9"/>
    <n v="0"/>
    <n v="128187077.5"/>
    <n v="149271343.08000001"/>
    <n v="159285589.15000001"/>
    <n v="35873208.380000003"/>
    <n v="26117339.23"/>
    <n v="13058669.609999999"/>
    <n v="11567988.970000001"/>
    <n v="7136894.9000000004"/>
    <n v="6191981.1299999999"/>
    <n v="0"/>
    <n v="536690091.95999998"/>
  </r>
  <r>
    <x v="8"/>
    <x v="5"/>
    <x v="1"/>
    <n v="0"/>
    <n v="7"/>
    <n v="0"/>
    <n v="143564993.78"/>
    <n v="214139440.03999999"/>
    <n v="47775974.719999999"/>
    <n v="8390322.1500000004"/>
    <n v="8390322.1500000004"/>
    <n v="4195161.07"/>
    <n v="4195161.07"/>
    <n v="3774982.57"/>
    <n v="0"/>
    <n v="0"/>
    <n v="434426357.55000001"/>
  </r>
  <r>
    <x v="8"/>
    <x v="5"/>
    <x v="2"/>
    <n v="0"/>
    <n v="2"/>
    <n v="0"/>
    <n v="68634231.599999994"/>
    <n v="43781656.890000001"/>
    <n v="27911678.489999998"/>
    <n v="13955839.24"/>
    <n v="1782442.65"/>
    <n v="0"/>
    <n v="0"/>
    <n v="0"/>
    <n v="0"/>
    <n v="0"/>
    <n v="156065848.87"/>
  </r>
  <r>
    <x v="9"/>
    <x v="0"/>
    <x v="0"/>
    <n v="0"/>
    <n v="3"/>
    <n v="622738334.88999999"/>
    <n v="0"/>
    <n v="0"/>
    <n v="0"/>
    <n v="0"/>
    <n v="0"/>
    <n v="0"/>
    <n v="0"/>
    <n v="0"/>
    <n v="0"/>
    <n v="0"/>
    <n v="622738334.88999999"/>
  </r>
  <r>
    <x v="9"/>
    <x v="0"/>
    <x v="1"/>
    <n v="0"/>
    <n v="8"/>
    <n v="792098525.04999995"/>
    <n v="12542205.52"/>
    <n v="46289627.329999998"/>
    <n v="46289627.329999998"/>
    <n v="23144813.670000002"/>
    <n v="497192"/>
    <n v="0"/>
    <n v="0"/>
    <n v="0"/>
    <n v="0"/>
    <n v="0"/>
    <n v="920861990.88999999"/>
  </r>
  <r>
    <x v="9"/>
    <x v="0"/>
    <x v="2"/>
    <n v="0"/>
    <n v="7"/>
    <n v="227042137.49000001"/>
    <n v="254390099.80000001"/>
    <n v="146392788.90000001"/>
    <n v="88629647.090000004"/>
    <n v="44314823.549999997"/>
    <n v="44314823.549999997"/>
    <n v="22157411.77"/>
    <n v="22157411.77"/>
    <n v="22157411.77"/>
    <n v="22157411.77"/>
    <n v="234644384.41999999"/>
    <n v="1128358351.8800001"/>
  </r>
  <r>
    <x v="9"/>
    <x v="1"/>
    <x v="0"/>
    <n v="0"/>
    <n v="1127"/>
    <n v="57776275.799999997"/>
    <n v="432398293.08999997"/>
    <n v="201648759.69"/>
    <n v="77357123.840000004"/>
    <n v="31065708.09"/>
    <n v="21021273.510000002"/>
    <n v="10186233.17"/>
    <n v="6028771.6200000001"/>
    <n v="3780002.57"/>
    <n v="886843.3"/>
    <n v="32192197.93"/>
    <n v="874341482.60000002"/>
  </r>
  <r>
    <x v="9"/>
    <x v="1"/>
    <x v="1"/>
    <n v="0"/>
    <n v="1246"/>
    <n v="160811787.66999999"/>
    <n v="393706029.17000002"/>
    <n v="138824717.53999999"/>
    <n v="54553873.719999999"/>
    <n v="22364524.030000001"/>
    <n v="22870616.07"/>
    <n v="5497101.75"/>
    <n v="2846128.85"/>
    <n v="8760968.2699999996"/>
    <n v="5379245.4100000001"/>
    <n v="24954051.43"/>
    <n v="840569043.90999997"/>
  </r>
  <r>
    <x v="9"/>
    <x v="1"/>
    <x v="2"/>
    <n v="0"/>
    <n v="9164"/>
    <n v="386225246.50999999"/>
    <n v="2546187823.8699999"/>
    <n v="403891263.49000001"/>
    <n v="208479733.25"/>
    <n v="87172341.329999998"/>
    <n v="65102708.159999996"/>
    <n v="28526232.510000002"/>
    <n v="28512318.219999999"/>
    <n v="41754072.259999998"/>
    <n v="32010572.489999998"/>
    <n v="175651313.25"/>
    <n v="4003513625.3499999"/>
  </r>
  <r>
    <x v="9"/>
    <x v="2"/>
    <x v="0"/>
    <n v="0"/>
    <n v="524"/>
    <n v="227552268.66999999"/>
    <n v="746488763.14999998"/>
    <n v="314999864.54000002"/>
    <n v="217281430.96000001"/>
    <n v="117073505.37"/>
    <n v="72617459"/>
    <n v="23213104.100000001"/>
    <n v="9816331.5700000003"/>
    <n v="6951622.2800000003"/>
    <n v="1674569.97"/>
    <n v="57196342.030000001"/>
    <n v="1794865261.6300001"/>
  </r>
  <r>
    <x v="9"/>
    <x v="2"/>
    <x v="1"/>
    <n v="0"/>
    <n v="297"/>
    <n v="167869134.09"/>
    <n v="291337142.25"/>
    <n v="175132372.97999999"/>
    <n v="83116646.400000006"/>
    <n v="56621094.18"/>
    <n v="17926383.02"/>
    <n v="13858326.359999999"/>
    <n v="5924844.25"/>
    <n v="12131247.25"/>
    <n v="5986475.9500000002"/>
    <n v="30728586.510000002"/>
    <n v="860632253.24000001"/>
  </r>
  <r>
    <x v="9"/>
    <x v="2"/>
    <x v="2"/>
    <n v="0"/>
    <n v="1366"/>
    <n v="374346868.50999999"/>
    <n v="2291893624.6199999"/>
    <n v="688774464.61000001"/>
    <n v="333574007.69"/>
    <n v="132726992.39"/>
    <n v="128264602.77"/>
    <n v="57617788.079999998"/>
    <n v="60606607.810000002"/>
    <n v="57241004.289999999"/>
    <n v="44952709.390000001"/>
    <n v="160639006.47"/>
    <n v="4330637676.6199999"/>
  </r>
  <r>
    <x v="9"/>
    <x v="3"/>
    <x v="0"/>
    <n v="0"/>
    <n v="257"/>
    <n v="4100840923.46"/>
    <n v="730278120.96000004"/>
    <n v="740268411.79999995"/>
    <n v="700813040.75"/>
    <n v="443162551.81999999"/>
    <n v="257748190.49000001"/>
    <n v="71377158.480000004"/>
    <n v="43493667.359999999"/>
    <n v="22514267.27"/>
    <n v="19685055.469999999"/>
    <n v="329451928.20999998"/>
    <n v="7459633316.0900002"/>
  </r>
  <r>
    <x v="9"/>
    <x v="3"/>
    <x v="1"/>
    <n v="0"/>
    <n v="67"/>
    <n v="968873518.58000004"/>
    <n v="220009948"/>
    <n v="242246774.33000001"/>
    <n v="175364578.68000001"/>
    <n v="65021149.090000004"/>
    <n v="56901154.280000001"/>
    <n v="25370260.460000001"/>
    <n v="43304219.840000004"/>
    <n v="35870606.100000001"/>
    <n v="17632289.629999999"/>
    <n v="320274204.01999998"/>
    <n v="2170868703"/>
  </r>
  <r>
    <x v="9"/>
    <x v="3"/>
    <x v="2"/>
    <n v="0"/>
    <n v="296"/>
    <n v="583492946.29999995"/>
    <n v="2140900022.9000001"/>
    <n v="1737113236.99"/>
    <n v="1444996638.6400001"/>
    <n v="564830746.48000002"/>
    <n v="520621444.73000002"/>
    <n v="233238225.53"/>
    <n v="200193453.55000001"/>
    <n v="179218544.91"/>
    <n v="172292640.34999999"/>
    <n v="902295365.25999999"/>
    <n v="8679193265.6399994"/>
  </r>
  <r>
    <x v="9"/>
    <x v="4"/>
    <x v="0"/>
    <n v="0"/>
    <n v="952"/>
    <n v="3153310351.1399999"/>
    <n v="2101408464.7"/>
    <n v="1435285469.4100001"/>
    <n v="1273140324.1199999"/>
    <n v="768176133.14999998"/>
    <n v="488227289.31"/>
    <n v="82337181.730000004"/>
    <n v="58895738.979999997"/>
    <n v="38511935.509999998"/>
    <n v="33385371.960000001"/>
    <n v="343716601.62"/>
    <n v="9776394861.6299992"/>
  </r>
  <r>
    <x v="9"/>
    <x v="4"/>
    <x v="1"/>
    <n v="0"/>
    <n v="134"/>
    <n v="528289367.94999999"/>
    <n v="262677134.44"/>
    <n v="293305878.88"/>
    <n v="180220632.12"/>
    <n v="43514911.07"/>
    <n v="39170922.439999998"/>
    <n v="14379331.67"/>
    <n v="22335684.190000001"/>
    <n v="19003048.949999999"/>
    <n v="14215472"/>
    <n v="63544927.509999998"/>
    <n v="1480657311.21"/>
  </r>
  <r>
    <x v="9"/>
    <x v="4"/>
    <x v="2"/>
    <n v="0"/>
    <n v="1381"/>
    <n v="982847340.77999997"/>
    <n v="4825668200.96"/>
    <n v="2627694545.5700002"/>
    <n v="1989912748.2"/>
    <n v="842379382.82000005"/>
    <n v="775641344.51999998"/>
    <n v="343979598.02999997"/>
    <n v="327602825.30000001"/>
    <n v="271541166.57999998"/>
    <n v="244887959.24000001"/>
    <n v="804147283.62"/>
    <n v="14036302395.620001"/>
  </r>
  <r>
    <x v="9"/>
    <x v="5"/>
    <x v="0"/>
    <n v="0"/>
    <n v="26"/>
    <n v="521954661.72000003"/>
    <n v="159113830.56"/>
    <n v="236437495.72"/>
    <n v="179257748.87"/>
    <n v="109697305.70999999"/>
    <n v="76239610.480000004"/>
    <n v="43767825.450000003"/>
    <n v="44349936.530000001"/>
    <n v="32115098.059999999"/>
    <n v="17081290.300000001"/>
    <n v="245745915.47"/>
    <n v="1665760718.8699999"/>
  </r>
  <r>
    <x v="9"/>
    <x v="5"/>
    <x v="1"/>
    <n v="0"/>
    <n v="33"/>
    <n v="1402490929.6199999"/>
    <n v="99228594.590000004"/>
    <n v="76053037.260000005"/>
    <n v="74346361.659999996"/>
    <n v="66315402.950000003"/>
    <n v="150642826.97999999"/>
    <n v="74433794.25"/>
    <n v="41475128.909999996"/>
    <n v="25740019.969999999"/>
    <n v="0"/>
    <n v="241550678.12"/>
    <n v="2252276774.3200002"/>
  </r>
  <r>
    <x v="9"/>
    <x v="5"/>
    <x v="2"/>
    <n v="0"/>
    <n v="46"/>
    <n v="493413461.57999998"/>
    <n v="492054639.75999999"/>
    <n v="479431238.74000001"/>
    <n v="371770246.38"/>
    <n v="122970371.88"/>
    <n v="111769356.14"/>
    <n v="55884678.07"/>
    <n v="53386405.890000001"/>
    <n v="53772606.729999997"/>
    <n v="47292420.310000002"/>
    <n v="624508401.03999996"/>
    <n v="2906253826.5300002"/>
  </r>
  <r>
    <x v="10"/>
    <x v="6"/>
    <x v="3"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1">
  <r>
    <x v="0"/>
    <x v="0"/>
    <x v="0"/>
    <n v="0"/>
    <n v="613"/>
    <n v="10139339.880000001"/>
    <n v="487781826.27999997"/>
    <n v="402422225.30000001"/>
    <n v="338642701.16000003"/>
    <n v="117651535.23999999"/>
    <n v="77090834.010000005"/>
    <n v="25400745.129999999"/>
    <n v="17600352.699999999"/>
    <n v="7804770.21"/>
    <n v="487735.66"/>
    <n v="81453.87"/>
    <n v="1485103519.4400001"/>
  </r>
  <r>
    <x v="0"/>
    <x v="0"/>
    <x v="1"/>
    <n v="0"/>
    <n v="2258"/>
    <n v="39213794.700000003"/>
    <n v="2418229347.6199999"/>
    <n v="2259358162.04"/>
    <n v="1613254987.0599999"/>
    <n v="481295197.94"/>
    <n v="307692943.87"/>
    <n v="86434757.439999998"/>
    <n v="58916522.090000004"/>
    <n v="42962539"/>
    <n v="28476767.469999999"/>
    <n v="138682987.46000001"/>
    <n v="7474518006.6800003"/>
  </r>
  <r>
    <x v="0"/>
    <x v="0"/>
    <x v="2"/>
    <n v="0"/>
    <n v="700"/>
    <n v="35919600.840000004"/>
    <n v="435932919.44"/>
    <n v="214776257.78999999"/>
    <n v="116332206.59999999"/>
    <n v="18437692.98"/>
    <n v="6080994.8899999997"/>
    <n v="2203307.21"/>
    <n v="1883884.57"/>
    <n v="1074516.53"/>
    <n v="1788172.14"/>
    <n v="1167304.02"/>
    <n v="835596857.00999999"/>
  </r>
  <r>
    <x v="0"/>
    <x v="1"/>
    <x v="0"/>
    <n v="0"/>
    <n v="302"/>
    <n v="3275100.35"/>
    <n v="367218258.38"/>
    <n v="343852795.95999998"/>
    <n v="273866596.04000002"/>
    <n v="76779793.689999998"/>
    <n v="59379917.130000003"/>
    <n v="19039649.370000001"/>
    <n v="12415938.67"/>
    <n v="7594453.5899999999"/>
    <n v="6597956.2800000003"/>
    <n v="12681365.050000001"/>
    <n v="1182701824.51"/>
  </r>
  <r>
    <x v="0"/>
    <x v="1"/>
    <x v="1"/>
    <n v="0"/>
    <n v="596"/>
    <n v="5902651.5899999999"/>
    <n v="629495185.71000004"/>
    <n v="584350660.48000002"/>
    <n v="405820270.26999998"/>
    <n v="112222557.41"/>
    <n v="66480450.909999996"/>
    <n v="25265621.48"/>
    <n v="19975936.789999999"/>
    <n v="14742634.59"/>
    <n v="11384182.380000001"/>
    <n v="33502258.199999999"/>
    <n v="1909142409.8199999"/>
  </r>
  <r>
    <x v="0"/>
    <x v="1"/>
    <x v="2"/>
    <n v="0"/>
    <n v="163"/>
    <n v="3873869.72"/>
    <n v="124312902.29000001"/>
    <n v="66329468.420000002"/>
    <n v="25274814.82"/>
    <n v="6094531.04"/>
    <n v="5787539.5499999998"/>
    <n v="2203447.23"/>
    <n v="1848766.91"/>
    <n v="443682.62"/>
    <n v="97327.6"/>
    <n v="658808.16"/>
    <n v="236925158.36000001"/>
  </r>
  <r>
    <x v="0"/>
    <x v="2"/>
    <x v="0"/>
    <n v="0"/>
    <n v="478"/>
    <n v="24501049.48"/>
    <n v="335546371.68000001"/>
    <n v="299340927.27999997"/>
    <n v="194673483.25999999"/>
    <n v="54127151.210000001"/>
    <n v="37979077.630000003"/>
    <n v="15553413.41"/>
    <n v="12289409.189999999"/>
    <n v="8753546.2300000004"/>
    <n v="4323953.84"/>
    <n v="26622314.949999999"/>
    <n v="1013710698.17"/>
  </r>
  <r>
    <x v="0"/>
    <x v="2"/>
    <x v="1"/>
    <n v="0"/>
    <n v="1648"/>
    <n v="24618733.899999999"/>
    <n v="1741535786.8399999"/>
    <n v="1603336501.8499999"/>
    <n v="1141506361.21"/>
    <n v="331583377.57999998"/>
    <n v="197359366.37"/>
    <n v="56661678.399999999"/>
    <n v="38306098.159999996"/>
    <n v="29429016.300000001"/>
    <n v="19771098.02"/>
    <n v="194096461.59999999"/>
    <n v="5378204480.2299995"/>
  </r>
  <r>
    <x v="0"/>
    <x v="2"/>
    <x v="2"/>
    <n v="0"/>
    <n v="460"/>
    <n v="6026077.21"/>
    <n v="237085611.47"/>
    <n v="117085308.39"/>
    <n v="44553295.57"/>
    <n v="10069400.99"/>
    <n v="2765787.11"/>
    <n v="916555.46"/>
    <n v="1086680.24"/>
    <n v="333610.37"/>
    <n v="177734.99"/>
    <n v="4813653.3499999996"/>
    <n v="424913715.14999998"/>
  </r>
  <r>
    <x v="0"/>
    <x v="3"/>
    <x v="0"/>
    <m/>
    <m/>
    <m/>
    <m/>
    <m/>
    <m/>
    <m/>
    <m/>
    <m/>
    <m/>
    <m/>
    <m/>
    <m/>
    <m/>
  </r>
  <r>
    <x v="0"/>
    <x v="3"/>
    <x v="1"/>
    <m/>
    <m/>
    <m/>
    <m/>
    <m/>
    <m/>
    <m/>
    <m/>
    <m/>
    <m/>
    <m/>
    <m/>
    <m/>
    <m/>
  </r>
  <r>
    <x v="0"/>
    <x v="3"/>
    <x v="2"/>
    <m/>
    <m/>
    <m/>
    <m/>
    <m/>
    <m/>
    <m/>
    <m/>
    <m/>
    <m/>
    <m/>
    <m/>
    <m/>
    <m/>
  </r>
  <r>
    <x v="0"/>
    <x v="4"/>
    <x v="0"/>
    <n v="0"/>
    <n v="886"/>
    <n v="32694289.109999999"/>
    <n v="1291101656.8900001"/>
    <n v="1074520470.04"/>
    <n v="741504183.05999994"/>
    <n v="199816684.96000001"/>
    <n v="108745915.95999999"/>
    <n v="37503128.520000003"/>
    <n v="30141159.609999999"/>
    <n v="18243954.600000001"/>
    <n v="12629641.02"/>
    <n v="26388653.32"/>
    <n v="3573289737.0900002"/>
  </r>
  <r>
    <x v="0"/>
    <x v="4"/>
    <x v="1"/>
    <n v="0"/>
    <n v="2363"/>
    <n v="27750575.890000001"/>
    <n v="3312299012.8699999"/>
    <n v="2868789475.21"/>
    <n v="1804627719.8800001"/>
    <n v="481936277.33999997"/>
    <n v="275527385.52999997"/>
    <n v="86212971.980000004"/>
    <n v="58195485.689999998"/>
    <n v="40325919.630000003"/>
    <n v="22174225.190000001"/>
    <n v="71820481.150000006"/>
    <n v="9049659530.3600006"/>
  </r>
  <r>
    <x v="0"/>
    <x v="4"/>
    <x v="2"/>
    <n v="0"/>
    <n v="754"/>
    <n v="5568348.7800000003"/>
    <n v="479020895.24000001"/>
    <n v="268330829.65000001"/>
    <n v="111715741.76000001"/>
    <n v="22444093.899999999"/>
    <n v="14786421.119999999"/>
    <n v="5007981.8"/>
    <n v="4256974.78"/>
    <n v="3234940.55"/>
    <n v="1194370.72"/>
    <n v="9377556.2899999991"/>
    <n v="924938154.60000002"/>
  </r>
  <r>
    <x v="0"/>
    <x v="5"/>
    <x v="0"/>
    <n v="0"/>
    <n v="1111"/>
    <n v="5107202.22"/>
    <n v="1017940779.0700001"/>
    <n v="921466289.39999998"/>
    <n v="649857658.39999998"/>
    <n v="224129530.78999999"/>
    <n v="173732287.59"/>
    <n v="58634740.549999997"/>
    <n v="48734676.079999998"/>
    <n v="34438561.170000002"/>
    <n v="26130123.27"/>
    <n v="106236158.45"/>
    <n v="3266408006.9899998"/>
  </r>
  <r>
    <x v="0"/>
    <x v="5"/>
    <x v="1"/>
    <n v="0"/>
    <n v="3576"/>
    <n v="23640725.030000001"/>
    <n v="3750332145.9699998"/>
    <n v="3449392324.8099999"/>
    <n v="2705408873.27"/>
    <n v="913844348.46000004"/>
    <n v="644670499.74000001"/>
    <n v="243454175.88999999"/>
    <n v="184986950.78999999"/>
    <n v="119486675.93000001"/>
    <n v="72510735.180000007"/>
    <n v="571763190.21000004"/>
    <n v="12679490645.290001"/>
  </r>
  <r>
    <x v="0"/>
    <x v="5"/>
    <x v="2"/>
    <n v="0"/>
    <n v="1014"/>
    <n v="10174708.289999999"/>
    <n v="654595254.36000001"/>
    <n v="397600563.77999997"/>
    <n v="174981646.87"/>
    <n v="41377969.200000003"/>
    <n v="31334774.190000001"/>
    <n v="7485443.8300000001"/>
    <n v="6831635.9299999997"/>
    <n v="7623143.9299999997"/>
    <n v="5728904.4000000004"/>
    <n v="30824691.949999999"/>
    <n v="1368558736.73"/>
  </r>
  <r>
    <x v="1"/>
    <x v="0"/>
    <x v="0"/>
    <n v="0"/>
    <n v="292"/>
    <n v="275408179.37"/>
    <n v="478889954.23000002"/>
    <n v="432046536.89999998"/>
    <n v="364175749.04000002"/>
    <n v="130997723.84999999"/>
    <n v="54531965.640000001"/>
    <n v="15325562.92"/>
    <n v="13183418.82"/>
    <n v="10871562.970000001"/>
    <n v="10162551.99"/>
    <n v="47910729.439999998"/>
    <n v="1833503935.1800001"/>
  </r>
  <r>
    <x v="1"/>
    <x v="0"/>
    <x v="1"/>
    <n v="0"/>
    <n v="160"/>
    <n v="267811073.78999999"/>
    <n v="303867945.79000002"/>
    <n v="280544624.23000002"/>
    <n v="212782269.96000001"/>
    <n v="74009952.819999993"/>
    <n v="44054467.18"/>
    <n v="7526033.8700000001"/>
    <n v="3557760.52"/>
    <n v="2657841.1800000002"/>
    <n v="1348745.17"/>
    <n v="47204661.390000001"/>
    <n v="1245365375.9000001"/>
  </r>
  <r>
    <x v="1"/>
    <x v="0"/>
    <x v="2"/>
    <n v="0"/>
    <n v="757"/>
    <n v="372388900.52999997"/>
    <n v="520846483.00999999"/>
    <n v="306163732.23000002"/>
    <n v="265674713.94999999"/>
    <n v="132773922.89"/>
    <n v="100506841.58"/>
    <n v="33560879.329999998"/>
    <n v="18166214.329999998"/>
    <n v="7838179.0499999998"/>
    <n v="8948579.5500000007"/>
    <n v="179958946.99000001"/>
    <n v="1946827393.4300001"/>
  </r>
  <r>
    <x v="1"/>
    <x v="1"/>
    <x v="0"/>
    <n v="0"/>
    <n v="1262"/>
    <n v="522806461.70999998"/>
    <n v="4471159019.8199997"/>
    <n v="2237551821.1599998"/>
    <n v="969814825.35000002"/>
    <n v="258846143.41"/>
    <n v="159760399.11000001"/>
    <n v="42329397.359999999"/>
    <n v="27718107.07"/>
    <n v="16990954.84"/>
    <n v="12818469.52"/>
    <n v="121634967.09"/>
    <n v="8841430566.4599991"/>
  </r>
  <r>
    <x v="1"/>
    <x v="1"/>
    <x v="1"/>
    <n v="0"/>
    <n v="356"/>
    <n v="145537752.66999999"/>
    <n v="957623225.75"/>
    <n v="677533962.48000002"/>
    <n v="417406113.50999999"/>
    <n v="83791640.799999997"/>
    <n v="76572679.870000005"/>
    <n v="18059383.100000001"/>
    <n v="15231683.59"/>
    <n v="13411983.960000001"/>
    <n v="10930513.960000001"/>
    <n v="21144560.739999998"/>
    <n v="2437243500.4299998"/>
  </r>
  <r>
    <x v="1"/>
    <x v="1"/>
    <x v="2"/>
    <n v="0"/>
    <n v="1698"/>
    <n v="1361133122.1900001"/>
    <n v="2350572876.9000001"/>
    <n v="1058754148.73"/>
    <n v="658373605.65999997"/>
    <n v="201475335.81999999"/>
    <n v="127923386.36"/>
    <n v="44605164.859999999"/>
    <n v="34992347.899999999"/>
    <n v="23973382.41"/>
    <n v="20353822.420000002"/>
    <n v="141371527.78999999"/>
    <n v="6023528721.0299997"/>
  </r>
  <r>
    <x v="1"/>
    <x v="2"/>
    <x v="0"/>
    <n v="0"/>
    <n v="112"/>
    <n v="18764344.52"/>
    <n v="183208776.77000001"/>
    <n v="165634726.87"/>
    <n v="138418856.09"/>
    <n v="43413374.420000002"/>
    <n v="21452233.239999998"/>
    <n v="5133675.62"/>
    <n v="4330338.9800000004"/>
    <n v="4203200.1399999997"/>
    <n v="2152450.13"/>
    <n v="8126398.79"/>
    <n v="594838375.57000005"/>
  </r>
  <r>
    <x v="1"/>
    <x v="2"/>
    <x v="1"/>
    <n v="0"/>
    <n v="41"/>
    <n v="54411276.560000002"/>
    <n v="59515849.380000003"/>
    <n v="53761266.030000001"/>
    <n v="58588360.359999999"/>
    <n v="27516604.539999999"/>
    <n v="13491756.689999999"/>
    <n v="4238300.54"/>
    <n v="3921319.07"/>
    <n v="3518954.4"/>
    <n v="2959764.99"/>
    <n v="12351341.24"/>
    <n v="294274793.81"/>
  </r>
  <r>
    <x v="1"/>
    <x v="2"/>
    <x v="2"/>
    <n v="0"/>
    <n v="304"/>
    <n v="13888174.539999999"/>
    <n v="315672125.98000002"/>
    <n v="192917118.69999999"/>
    <n v="173300505.25999999"/>
    <n v="84296631.939999998"/>
    <n v="66262082.619999997"/>
    <n v="23388849.43"/>
    <n v="16488599.9"/>
    <n v="11123757.439999999"/>
    <n v="9433734.1400000006"/>
    <n v="51237375.399999999"/>
    <n v="958008955.35000002"/>
  </r>
  <r>
    <x v="1"/>
    <x v="3"/>
    <x v="0"/>
    <m/>
    <m/>
    <m/>
    <m/>
    <m/>
    <m/>
    <m/>
    <m/>
    <m/>
    <m/>
    <m/>
    <m/>
    <m/>
    <m/>
  </r>
  <r>
    <x v="1"/>
    <x v="3"/>
    <x v="1"/>
    <m/>
    <m/>
    <m/>
    <m/>
    <m/>
    <m/>
    <m/>
    <m/>
    <m/>
    <m/>
    <m/>
    <m/>
    <m/>
    <m/>
  </r>
  <r>
    <x v="1"/>
    <x v="3"/>
    <x v="2"/>
    <n v="0"/>
    <n v="4"/>
    <n v="0"/>
    <n v="10756255.82"/>
    <n v="0"/>
    <n v="0"/>
    <n v="0"/>
    <n v="0"/>
    <n v="0"/>
    <n v="0"/>
    <n v="0"/>
    <n v="0"/>
    <n v="0"/>
    <n v="10756255.82"/>
  </r>
  <r>
    <x v="1"/>
    <x v="4"/>
    <x v="0"/>
    <n v="0"/>
    <n v="151"/>
    <n v="114407813.13"/>
    <n v="317936020.94999999"/>
    <n v="307454388.95999998"/>
    <n v="249854926.61000001"/>
    <n v="89605906.469999999"/>
    <n v="63237151.229999997"/>
    <n v="21183546.5"/>
    <n v="18701410.5"/>
    <n v="15874514.48"/>
    <n v="12417236.27"/>
    <n v="46128655.780000001"/>
    <n v="1256801570.8800001"/>
  </r>
  <r>
    <x v="1"/>
    <x v="4"/>
    <x v="1"/>
    <n v="0"/>
    <n v="89"/>
    <n v="124384455.81999999"/>
    <n v="93062137.030000001"/>
    <n v="83257866.030000001"/>
    <n v="65914047.049999997"/>
    <n v="34392280.840000004"/>
    <n v="36072070.57"/>
    <n v="17106554.219999999"/>
    <n v="17065859.190000001"/>
    <n v="17065859.190000001"/>
    <n v="16398888.560000001"/>
    <n v="56176681.439999998"/>
    <n v="560896699.92999995"/>
  </r>
  <r>
    <x v="1"/>
    <x v="4"/>
    <x v="2"/>
    <n v="0"/>
    <n v="392"/>
    <n v="238393117.66"/>
    <n v="389618498.44"/>
    <n v="264356120.65000001"/>
    <n v="243736090.05000001"/>
    <n v="118882695.45"/>
    <n v="95274314.959999993"/>
    <n v="37947389.399999999"/>
    <n v="29745885.440000001"/>
    <n v="22851316.23"/>
    <n v="23730361.870000001"/>
    <n v="219060506.78"/>
    <n v="1683596296.9400001"/>
  </r>
  <r>
    <x v="1"/>
    <x v="5"/>
    <x v="0"/>
    <n v="0"/>
    <n v="232"/>
    <n v="237011963.71000001"/>
    <n v="329396430.60000002"/>
    <n v="266342111.43000001"/>
    <n v="194255924.84"/>
    <n v="80996594.620000005"/>
    <n v="40018382.140000001"/>
    <n v="9527195.0500000007"/>
    <n v="6361401.7599999998"/>
    <n v="5789985.5199999996"/>
    <n v="5377309.6100000003"/>
    <n v="31299033.530000001"/>
    <n v="1206376332.8099999"/>
  </r>
  <r>
    <x v="1"/>
    <x v="5"/>
    <x v="1"/>
    <n v="0"/>
    <n v="150"/>
    <n v="371368449.42000002"/>
    <n v="145648681.91"/>
    <n v="104356136.94"/>
    <n v="106308336.45999999"/>
    <n v="40481808.990000002"/>
    <n v="26819040.02"/>
    <n v="3651461.29"/>
    <n v="2065427.44"/>
    <n v="918921.7"/>
    <n v="918921.7"/>
    <n v="9861593.0899999999"/>
    <n v="812398778.96000004"/>
  </r>
  <r>
    <x v="1"/>
    <x v="5"/>
    <x v="2"/>
    <n v="0"/>
    <n v="742"/>
    <n v="349275280.26999998"/>
    <n v="459342706.19999999"/>
    <n v="307004690.04000002"/>
    <n v="267030211.31999999"/>
    <n v="147921592.24000001"/>
    <n v="106133110.95"/>
    <n v="34309512.840000004"/>
    <n v="22006557.34"/>
    <n v="10467978.529999999"/>
    <n v="3808271.57"/>
    <n v="82173215.659999996"/>
    <n v="1789473126.96"/>
  </r>
  <r>
    <x v="2"/>
    <x v="0"/>
    <x v="0"/>
    <n v="0"/>
    <n v="1860"/>
    <n v="59808865.079999998"/>
    <n v="493471037.36000001"/>
    <n v="426906978.44999999"/>
    <n v="276417313.61000001"/>
    <n v="37056978.18"/>
    <n v="3045361.41"/>
    <n v="156403.54999999999"/>
    <n v="121984.54"/>
    <n v="42775.519999999997"/>
    <n v="29704.85"/>
    <n v="0"/>
    <n v="1297057402.5599999"/>
  </r>
  <r>
    <x v="2"/>
    <x v="0"/>
    <x v="1"/>
    <n v="0"/>
    <n v="2043"/>
    <n v="53914208.609999999"/>
    <n v="589470915.96000004"/>
    <n v="489296723.06"/>
    <n v="336146867.66000003"/>
    <n v="32644134.989999998"/>
    <n v="1775253.81"/>
    <n v="365747"/>
    <n v="352519.48"/>
    <n v="326334.74"/>
    <n v="326334.74"/>
    <n v="3573941.57"/>
    <n v="1508192981.6199999"/>
  </r>
  <r>
    <x v="2"/>
    <x v="0"/>
    <x v="2"/>
    <n v="0"/>
    <n v="1513"/>
    <n v="737236.89"/>
    <n v="321918121.01999998"/>
    <n v="206061435.88999999"/>
    <n v="85574885.930000007"/>
    <n v="4929686.8"/>
    <n v="306946.40999999997"/>
    <n v="98128.82"/>
    <n v="88607.97"/>
    <n v="0"/>
    <n v="0"/>
    <n v="0"/>
    <n v="619715049.73000002"/>
  </r>
  <r>
    <x v="2"/>
    <x v="1"/>
    <x v="0"/>
    <n v="0"/>
    <n v="661"/>
    <n v="14566658.51"/>
    <n v="196151643.97"/>
    <n v="163511108.06"/>
    <n v="113727191.44"/>
    <n v="31797501.800000001"/>
    <n v="12627809.210000001"/>
    <n v="2872032.33"/>
    <n v="893382.83"/>
    <n v="65180.9"/>
    <n v="0"/>
    <n v="0"/>
    <n v="536212509.06"/>
  </r>
  <r>
    <x v="2"/>
    <x v="1"/>
    <x v="1"/>
    <n v="0"/>
    <n v="794"/>
    <n v="22625587.010000002"/>
    <n v="235217621.80000001"/>
    <n v="214508323.12"/>
    <n v="168242376.66"/>
    <n v="47883461.850000001"/>
    <n v="17659642.920000002"/>
    <n v="4720493.7300000004"/>
    <n v="2131616.66"/>
    <n v="957422.44"/>
    <n v="619024.61"/>
    <n v="4031351.59"/>
    <n v="718596922.38"/>
  </r>
  <r>
    <x v="2"/>
    <x v="1"/>
    <x v="2"/>
    <n v="0"/>
    <n v="525"/>
    <n v="1567587.02"/>
    <n v="124231344.76000001"/>
    <n v="88568189.120000005"/>
    <n v="57111389.719999999"/>
    <n v="14798952.99"/>
    <n v="5891338.0700000003"/>
    <n v="1069789.83"/>
    <n v="318897.09999999998"/>
    <n v="26669.07"/>
    <n v="0"/>
    <n v="0"/>
    <n v="293584157.67000002"/>
  </r>
  <r>
    <x v="2"/>
    <x v="2"/>
    <x v="0"/>
    <n v="0"/>
    <n v="1424"/>
    <n v="27744623.02"/>
    <n v="364417531.95999998"/>
    <n v="311048097.5"/>
    <n v="208502217.97999999"/>
    <n v="26745757.41"/>
    <n v="2070780.31"/>
    <n v="229524.03"/>
    <n v="145372.51999999999"/>
    <n v="133149"/>
    <n v="133149"/>
    <n v="645648.92000000004"/>
    <n v="941815851.64999998"/>
  </r>
  <r>
    <x v="2"/>
    <x v="2"/>
    <x v="1"/>
    <n v="0"/>
    <n v="1576"/>
    <n v="41781774.57"/>
    <n v="458910395.55000001"/>
    <n v="387137930.73000002"/>
    <n v="255994283.72999999"/>
    <n v="25103420.390000001"/>
    <n v="1567312.79"/>
    <n v="108807.39"/>
    <n v="66221.36"/>
    <n v="66221.36"/>
    <n v="66221.36"/>
    <n v="566630.73"/>
    <n v="1171369219.9400001"/>
  </r>
  <r>
    <x v="2"/>
    <x v="2"/>
    <x v="2"/>
    <n v="0"/>
    <n v="1268"/>
    <n v="0"/>
    <n v="263617583.91999999"/>
    <n v="172291637.75999999"/>
    <n v="75540200.060000002"/>
    <n v="6240162.6500000004"/>
    <n v="405065.77"/>
    <n v="0"/>
    <n v="0"/>
    <n v="0"/>
    <n v="0"/>
    <n v="0"/>
    <n v="518094650.16000003"/>
  </r>
  <r>
    <x v="2"/>
    <x v="3"/>
    <x v="0"/>
    <m/>
    <m/>
    <m/>
    <m/>
    <m/>
    <m/>
    <m/>
    <m/>
    <m/>
    <m/>
    <m/>
    <m/>
    <m/>
    <m/>
  </r>
  <r>
    <x v="2"/>
    <x v="3"/>
    <x v="1"/>
    <m/>
    <m/>
    <m/>
    <m/>
    <m/>
    <m/>
    <m/>
    <m/>
    <m/>
    <m/>
    <m/>
    <m/>
    <m/>
    <m/>
  </r>
  <r>
    <x v="2"/>
    <x v="3"/>
    <x v="2"/>
    <m/>
    <m/>
    <m/>
    <m/>
    <m/>
    <m/>
    <m/>
    <m/>
    <m/>
    <m/>
    <m/>
    <m/>
    <m/>
    <m/>
  </r>
  <r>
    <x v="2"/>
    <x v="4"/>
    <x v="0"/>
    <n v="0"/>
    <n v="5576"/>
    <n v="236546857.90000001"/>
    <n v="1126570705"/>
    <n v="1032011104.27"/>
    <n v="816502883.62"/>
    <n v="267451277.94999999"/>
    <n v="147421657.34"/>
    <n v="38897300.530000001"/>
    <n v="22910123.059999999"/>
    <n v="10683077.18"/>
    <n v="4601604.0599999996"/>
    <n v="10784187.07"/>
    <n v="3714380777.98"/>
  </r>
  <r>
    <x v="2"/>
    <x v="4"/>
    <x v="1"/>
    <n v="0"/>
    <n v="5277"/>
    <n v="228704009.53999999"/>
    <n v="1157213388.6400001"/>
    <n v="1042586097.6900001"/>
    <n v="845188197.70000005"/>
    <n v="275180144.63999999"/>
    <n v="145234551.44999999"/>
    <n v="38312400.719999999"/>
    <n v="19363746.550000001"/>
    <n v="6582684.6799999997"/>
    <n v="2207577.12"/>
    <n v="10435497.550000001"/>
    <n v="3771008296.27"/>
  </r>
  <r>
    <x v="2"/>
    <x v="4"/>
    <x v="2"/>
    <n v="0"/>
    <n v="5537"/>
    <n v="974125.48"/>
    <n v="893244741.58000004"/>
    <n v="684690156.97000003"/>
    <n v="469489901.48000002"/>
    <n v="149497827.56"/>
    <n v="90622699.310000002"/>
    <n v="25370737.780000001"/>
    <n v="12979251.1"/>
    <n v="3858316.41"/>
    <n v="633952.1"/>
    <n v="1201939.05"/>
    <n v="2332563648.8000002"/>
  </r>
  <r>
    <x v="2"/>
    <x v="5"/>
    <x v="0"/>
    <n v="0"/>
    <n v="1778"/>
    <n v="55209236.549999997"/>
    <n v="515290291.32999998"/>
    <n v="437334618.98000002"/>
    <n v="295157083.48000002"/>
    <n v="56818765.829999998"/>
    <n v="5515285.2300000004"/>
    <n v="240660.23"/>
    <n v="193020.03"/>
    <n v="146696.13"/>
    <n v="47514.83"/>
    <n v="176845.43"/>
    <n v="1366130018.03"/>
  </r>
  <r>
    <x v="2"/>
    <x v="5"/>
    <x v="1"/>
    <n v="0"/>
    <n v="1908"/>
    <n v="34859140.859999999"/>
    <n v="605928193.13999999"/>
    <n v="516228947.17000002"/>
    <n v="362807164.58999997"/>
    <n v="53586719.340000004"/>
    <n v="1925213.19"/>
    <n v="141720.89000000001"/>
    <n v="94456.71"/>
    <n v="83557.22"/>
    <n v="83557.22"/>
    <n v="943006.79"/>
    <n v="1576681677.1199999"/>
  </r>
  <r>
    <x v="2"/>
    <x v="5"/>
    <x v="2"/>
    <n v="0"/>
    <n v="1301"/>
    <n v="197695"/>
    <n v="304199571.75999999"/>
    <n v="196437322.18000001"/>
    <n v="87356840.510000005"/>
    <n v="8795364.8300000001"/>
    <n v="571976.93999999994"/>
    <n v="0"/>
    <n v="0"/>
    <n v="0"/>
    <n v="0"/>
    <n v="0"/>
    <n v="597558771.23000002"/>
  </r>
  <r>
    <x v="3"/>
    <x v="0"/>
    <x v="0"/>
    <n v="0"/>
    <n v="118"/>
    <n v="5536503.3399999999"/>
    <n v="305567672.95999998"/>
    <n v="250094943.08000001"/>
    <n v="158288727.84999999"/>
    <n v="24425121.050000001"/>
    <n v="18010737.370000001"/>
    <n v="661926.31999999995"/>
    <n v="74133.97"/>
    <n v="0"/>
    <n v="0"/>
    <n v="0"/>
    <n v="762659765.92999995"/>
  </r>
  <r>
    <x v="3"/>
    <x v="0"/>
    <x v="1"/>
    <n v="0"/>
    <n v="234"/>
    <n v="1823315.18"/>
    <n v="1336215520.49"/>
    <n v="661173723.84000003"/>
    <n v="433842942.99000001"/>
    <n v="83911562.219999999"/>
    <n v="10795600.439999999"/>
    <n v="259611.35"/>
    <n v="260924.22"/>
    <n v="260924.22"/>
    <n v="260924.22"/>
    <n v="1508966.82"/>
    <n v="2530314015.9899998"/>
  </r>
  <r>
    <x v="3"/>
    <x v="0"/>
    <x v="2"/>
    <n v="0"/>
    <n v="201"/>
    <n v="11085540.85"/>
    <n v="610003242.85000002"/>
    <n v="547190704.80999994"/>
    <n v="411383439.38"/>
    <n v="43986340.630000003"/>
    <n v="10331044.16"/>
    <n v="0"/>
    <n v="0"/>
    <n v="0"/>
    <n v="0"/>
    <n v="0"/>
    <n v="1633980312.6700001"/>
  </r>
  <r>
    <x v="3"/>
    <x v="1"/>
    <x v="0"/>
    <n v="0"/>
    <n v="76"/>
    <n v="694626.73"/>
    <n v="136278090.65000001"/>
    <n v="82066452.430000007"/>
    <n v="41715679.979999997"/>
    <n v="16073626.15"/>
    <n v="10452193.74"/>
    <n v="1699874.42"/>
    <n v="350301.24"/>
    <n v="122416.48"/>
    <n v="63255.6"/>
    <n v="91073.33"/>
    <n v="289607590.75"/>
  </r>
  <r>
    <x v="3"/>
    <x v="1"/>
    <x v="1"/>
    <n v="0"/>
    <n v="138"/>
    <n v="13052301.33"/>
    <n v="246992985.81"/>
    <n v="194435301.75"/>
    <n v="79085297.739999995"/>
    <n v="15851912.140000001"/>
    <n v="10002115.560000001"/>
    <n v="3582419.36"/>
    <n v="2356537.3199999998"/>
    <n v="546065.55000000005"/>
    <n v="241200.9"/>
    <n v="0"/>
    <n v="566146137.47000003"/>
  </r>
  <r>
    <x v="3"/>
    <x v="1"/>
    <x v="2"/>
    <n v="0"/>
    <n v="123"/>
    <n v="6042533.75"/>
    <n v="793884419.64999998"/>
    <n v="670966410.52999997"/>
    <n v="559889364.25"/>
    <n v="257784736.25"/>
    <n v="249451050.03999999"/>
    <n v="45973503.090000004"/>
    <n v="361942.79"/>
    <n v="361942.79"/>
    <n v="361942.79"/>
    <n v="3747907.73"/>
    <n v="2588825753.6500001"/>
  </r>
  <r>
    <x v="3"/>
    <x v="2"/>
    <x v="0"/>
    <n v="0"/>
    <n v="73"/>
    <n v="2006147.88"/>
    <n v="143688212.83000001"/>
    <n v="101490071.86"/>
    <n v="63733638.579999998"/>
    <n v="12256708.32"/>
    <n v="713144.17"/>
    <n v="0"/>
    <n v="0"/>
    <n v="0"/>
    <n v="0"/>
    <n v="0"/>
    <n v="323887923.64999998"/>
  </r>
  <r>
    <x v="3"/>
    <x v="2"/>
    <x v="1"/>
    <n v="0"/>
    <n v="169"/>
    <n v="4819809.55"/>
    <n v="399910661.25999999"/>
    <n v="282711069.07999998"/>
    <n v="114069143.83"/>
    <n v="20856337.890000001"/>
    <n v="4391599.6399999997"/>
    <n v="105033.11"/>
    <n v="58152.62"/>
    <n v="58152.62"/>
    <n v="58152.62"/>
    <n v="561907.48"/>
    <n v="827600019.72000003"/>
  </r>
  <r>
    <x v="3"/>
    <x v="2"/>
    <x v="2"/>
    <n v="0"/>
    <n v="188"/>
    <n v="4416976.09"/>
    <n v="222833881.15000001"/>
    <n v="139804223.63999999"/>
    <n v="76551648.269999996"/>
    <n v="3318574.27"/>
    <n v="235363.7"/>
    <n v="38084.97"/>
    <n v="0"/>
    <n v="0"/>
    <n v="0"/>
    <n v="0"/>
    <n v="447198752.10000002"/>
  </r>
  <r>
    <x v="3"/>
    <x v="3"/>
    <x v="0"/>
    <n v="0"/>
    <n v="3"/>
    <n v="0"/>
    <n v="47144290.869999997"/>
    <n v="47144290.869999997"/>
    <n v="47144290.869999997"/>
    <n v="17214590.780000001"/>
    <n v="1845519.84"/>
    <n v="0"/>
    <n v="0"/>
    <n v="0"/>
    <n v="0"/>
    <n v="0"/>
    <n v="160492983.22"/>
  </r>
  <r>
    <x v="3"/>
    <x v="3"/>
    <x v="1"/>
    <m/>
    <m/>
    <m/>
    <m/>
    <m/>
    <m/>
    <m/>
    <m/>
    <m/>
    <m/>
    <m/>
    <m/>
    <m/>
    <m/>
  </r>
  <r>
    <x v="3"/>
    <x v="3"/>
    <x v="2"/>
    <n v="0"/>
    <n v="6"/>
    <n v="0"/>
    <n v="82175814.920000002"/>
    <n v="82175814.920000002"/>
    <n v="82175814.920000002"/>
    <n v="33950967.299999997"/>
    <n v="9888383.1099999994"/>
    <n v="0"/>
    <n v="0"/>
    <n v="0"/>
    <n v="0"/>
    <n v="0"/>
    <n v="290366795.18000001"/>
  </r>
  <r>
    <x v="3"/>
    <x v="4"/>
    <x v="0"/>
    <n v="0"/>
    <n v="64"/>
    <n v="8874930.8300000001"/>
    <n v="136313534.88999999"/>
    <n v="91485467.890000001"/>
    <n v="53168162.909999996"/>
    <n v="6141908.4800000004"/>
    <n v="1392425.72"/>
    <n v="271787.55"/>
    <n v="231197.75"/>
    <n v="126299.03"/>
    <n v="113824.03"/>
    <n v="437267.87"/>
    <n v="298556806.95999998"/>
  </r>
  <r>
    <x v="3"/>
    <x v="4"/>
    <x v="1"/>
    <n v="0"/>
    <n v="190"/>
    <n v="7178351.6900000004"/>
    <n v="522374679.13999999"/>
    <n v="483988865.62"/>
    <n v="227905211.94"/>
    <n v="23960622.859999999"/>
    <n v="2212776.11"/>
    <n v="512581.67"/>
    <n v="398561.39"/>
    <n v="147982.07999999999"/>
    <n v="67470.570000000007"/>
    <n v="107883.9"/>
    <n v="1268854986.96"/>
  </r>
  <r>
    <x v="3"/>
    <x v="4"/>
    <x v="2"/>
    <n v="0"/>
    <n v="198"/>
    <n v="6298623"/>
    <n v="461296298.10000002"/>
    <n v="201079570.56"/>
    <n v="77523709.700000003"/>
    <n v="5088604.5999999996"/>
    <n v="72778.66"/>
    <n v="18338.740000000002"/>
    <n v="0"/>
    <n v="0"/>
    <n v="0"/>
    <n v="0"/>
    <n v="751377923.36000001"/>
  </r>
  <r>
    <x v="3"/>
    <x v="5"/>
    <x v="0"/>
    <n v="0"/>
    <n v="139"/>
    <n v="4324116.25"/>
    <n v="780196175.91999996"/>
    <n v="619289606.45000005"/>
    <n v="450983689.69999999"/>
    <n v="68905424.519999996"/>
    <n v="45782335.340000004"/>
    <n v="2571765.75"/>
    <n v="487193.09"/>
    <n v="231978.11"/>
    <n v="34175.370000000003"/>
    <n v="21799.66"/>
    <n v="1972828260.1600001"/>
  </r>
  <r>
    <x v="3"/>
    <x v="5"/>
    <x v="1"/>
    <n v="0"/>
    <n v="254"/>
    <n v="12744058.199999999"/>
    <n v="2558084773.8400002"/>
    <n v="1072716716.97"/>
    <n v="379722113.05000001"/>
    <n v="175876979.31999999"/>
    <n v="85414703.459999993"/>
    <n v="75516.28"/>
    <n v="0"/>
    <n v="0"/>
    <n v="0"/>
    <n v="0"/>
    <n v="4284634861.1199999"/>
  </r>
  <r>
    <x v="3"/>
    <x v="5"/>
    <x v="2"/>
    <n v="0"/>
    <n v="244"/>
    <n v="15894951.66"/>
    <n v="603317881.70000005"/>
    <n v="505491295.81"/>
    <n v="394697883.98000002"/>
    <n v="25401785.41"/>
    <n v="1290374.1499999999"/>
    <n v="106108.58"/>
    <n v="42010.22"/>
    <n v="17469.52"/>
    <n v="17469.52"/>
    <n v="949504.58"/>
    <n v="1547226735.1400001"/>
  </r>
  <r>
    <x v="4"/>
    <x v="0"/>
    <x v="0"/>
    <n v="0"/>
    <n v="783"/>
    <n v="38467432.390000001"/>
    <n v="1261429678.5799999"/>
    <n v="1222814591.96"/>
    <n v="1134869196"/>
    <n v="484359865.31999999"/>
    <n v="302608091.52999997"/>
    <n v="95003058.319999993"/>
    <n v="60469500.109999999"/>
    <n v="44490024.869999997"/>
    <n v="20370168.219999999"/>
    <n v="27447597.329999998"/>
    <n v="4692329204.6400003"/>
  </r>
  <r>
    <x v="4"/>
    <x v="0"/>
    <x v="1"/>
    <n v="0"/>
    <n v="1377"/>
    <n v="55960294.82"/>
    <n v="2499772237.9000001"/>
    <n v="2393953369.54"/>
    <n v="2045962536.5999999"/>
    <n v="750169097.58000004"/>
    <n v="543361298.30999994"/>
    <n v="143770991.96000001"/>
    <n v="68231298.120000005"/>
    <n v="30915944.489999998"/>
    <n v="19427933.91"/>
    <n v="39156136.670000002"/>
    <n v="8590681139.8999996"/>
  </r>
  <r>
    <x v="4"/>
    <x v="0"/>
    <x v="2"/>
    <n v="0"/>
    <n v="649"/>
    <n v="21817198.48"/>
    <n v="382918634.49000001"/>
    <n v="343690826.52999997"/>
    <n v="260051393.25999999"/>
    <n v="75819924.010000005"/>
    <n v="40682814.43"/>
    <n v="12901265.41"/>
    <n v="10518092.18"/>
    <n v="5074967.24"/>
    <n v="2604435.88"/>
    <n v="4320320.96"/>
    <n v="1160399872.8699999"/>
  </r>
  <r>
    <x v="4"/>
    <x v="1"/>
    <x v="0"/>
    <n v="0"/>
    <n v="847"/>
    <n v="28226516.760000002"/>
    <n v="2830873582.75"/>
    <n v="3090163161.6599998"/>
    <n v="2275971210.1300001"/>
    <n v="754684868.61000001"/>
    <n v="761036268.67999995"/>
    <n v="221932497.53999999"/>
    <n v="118969251.81999999"/>
    <n v="44905058.810000002"/>
    <n v="16780360.27"/>
    <n v="10425481.470000001"/>
    <n v="10153968258.49"/>
  </r>
  <r>
    <x v="4"/>
    <x v="1"/>
    <x v="1"/>
    <n v="0"/>
    <n v="1627"/>
    <n v="96641229.890000001"/>
    <n v="8487314472.6000004"/>
    <n v="7416096762.3699999"/>
    <n v="5453715379.8400002"/>
    <n v="1229200795.8499999"/>
    <n v="585133708.24000001"/>
    <n v="157543027.90000001"/>
    <n v="94540002.180000007"/>
    <n v="40975385.719999999"/>
    <n v="24921895.190000001"/>
    <n v="76668681.810000002"/>
    <n v="23662751341.59"/>
  </r>
  <r>
    <x v="4"/>
    <x v="1"/>
    <x v="2"/>
    <n v="0"/>
    <n v="831"/>
    <n v="52395074.869999997"/>
    <n v="1435709398.1199999"/>
    <n v="920098224.01999998"/>
    <n v="793689635.01999998"/>
    <n v="492103335.98000002"/>
    <n v="129014520.55"/>
    <n v="49511554.409999996"/>
    <n v="41794826.950000003"/>
    <n v="21138915.469999999"/>
    <n v="12873972.07"/>
    <n v="33107595.52"/>
    <n v="3981437052.98"/>
  </r>
  <r>
    <x v="4"/>
    <x v="2"/>
    <x v="0"/>
    <n v="0"/>
    <n v="346"/>
    <n v="12565136.550000001"/>
    <n v="392994409.07999998"/>
    <n v="351667888.39999998"/>
    <n v="275634343.93000001"/>
    <n v="98242381.950000003"/>
    <n v="67155226.730000004"/>
    <n v="26400221.960000001"/>
    <n v="16479983.85"/>
    <n v="7496509.5899999999"/>
    <n v="2920683.36"/>
    <n v="11748045.890000001"/>
    <n v="1263304831.29"/>
  </r>
  <r>
    <x v="4"/>
    <x v="2"/>
    <x v="1"/>
    <n v="0"/>
    <n v="631"/>
    <n v="23573699.129999999"/>
    <n v="667891927.38999999"/>
    <n v="684472358.50999999"/>
    <n v="578077932.67999995"/>
    <n v="180799113.34999999"/>
    <n v="115214331.19"/>
    <n v="33044282.170000002"/>
    <n v="25468818.41"/>
    <n v="20941634.68"/>
    <n v="18356644.449999999"/>
    <n v="26192241.539999999"/>
    <n v="2374032983.5100002"/>
  </r>
  <r>
    <x v="4"/>
    <x v="2"/>
    <x v="2"/>
    <n v="0"/>
    <n v="328"/>
    <n v="9663176.3399999999"/>
    <n v="176874991.30000001"/>
    <n v="101075740.22"/>
    <n v="49247694.670000002"/>
    <n v="11680645.130000001"/>
    <n v="5731202.4800000004"/>
    <n v="834355.52"/>
    <n v="567408.25"/>
    <n v="487072.74"/>
    <n v="499471.07"/>
    <n v="829806.33"/>
    <n v="357491564.05000001"/>
  </r>
  <r>
    <x v="4"/>
    <x v="3"/>
    <x v="0"/>
    <n v="0"/>
    <n v="11"/>
    <n v="35176975.850000001"/>
    <n v="467529049.68000001"/>
    <n v="467529049.68000001"/>
    <n v="444035477.81"/>
    <n v="201338371.90000001"/>
    <n v="41706277.710000001"/>
    <n v="5323417.72"/>
    <n v="4526548.43"/>
    <n v="14152653.66"/>
    <n v="14152653.66"/>
    <n v="1455203.75"/>
    <n v="1696925679.8399999"/>
  </r>
  <r>
    <x v="4"/>
    <x v="3"/>
    <x v="1"/>
    <n v="0"/>
    <n v="5"/>
    <n v="0"/>
    <n v="703611637.80999994"/>
    <n v="199568988.97"/>
    <n v="11225645.42"/>
    <n v="8436831.3599999994"/>
    <n v="13772271.42"/>
    <n v="6360611.8700000001"/>
    <n v="5542339.7000000002"/>
    <n v="3311362.92"/>
    <n v="461606.96"/>
    <n v="0"/>
    <n v="952291296.44000006"/>
  </r>
  <r>
    <x v="4"/>
    <x v="3"/>
    <x v="2"/>
    <n v="0"/>
    <n v="5"/>
    <n v="779739848.73000002"/>
    <n v="12719735.130000001"/>
    <n v="5416223.5599999996"/>
    <n v="0"/>
    <n v="0"/>
    <n v="0"/>
    <n v="0"/>
    <n v="1270545.3700000001"/>
    <n v="2851059.67"/>
    <n v="0"/>
    <n v="0"/>
    <n v="801997412.46000004"/>
  </r>
  <r>
    <x v="4"/>
    <x v="4"/>
    <x v="0"/>
    <n v="0"/>
    <n v="651"/>
    <n v="47476633.560000002"/>
    <n v="483456738.63"/>
    <n v="466712721.58999997"/>
    <n v="416897561.31"/>
    <n v="159792188.46000001"/>
    <n v="223816269.78999999"/>
    <n v="104837781.98"/>
    <n v="96460292.010000005"/>
    <n v="91987483.599999994"/>
    <n v="37600387.140000001"/>
    <n v="98323876.090000004"/>
    <n v="2227361934.1500001"/>
  </r>
  <r>
    <x v="4"/>
    <x v="4"/>
    <x v="1"/>
    <n v="0"/>
    <n v="958"/>
    <n v="56285665.159999996"/>
    <n v="1278398058.4200001"/>
    <n v="1190993733.3800001"/>
    <n v="1015865756.0700001"/>
    <n v="383652090.88999999"/>
    <n v="213507829.74000001"/>
    <n v="49657368.789999999"/>
    <n v="33370347.52"/>
    <n v="24686064.68"/>
    <n v="21065893.329999998"/>
    <n v="50165137.799999997"/>
    <n v="4317647945.7799997"/>
  </r>
  <r>
    <x v="4"/>
    <x v="4"/>
    <x v="2"/>
    <n v="0"/>
    <n v="782"/>
    <n v="49810279.469999999"/>
    <n v="409345199.33999997"/>
    <n v="318288815.25999999"/>
    <n v="153927743.74000001"/>
    <n v="41009195.640000001"/>
    <n v="28394982.370000001"/>
    <n v="5834330.3099999996"/>
    <n v="3490419.9"/>
    <n v="2785306.55"/>
    <n v="2285998.91"/>
    <n v="5289727.66"/>
    <n v="1020461999.15"/>
  </r>
  <r>
    <x v="4"/>
    <x v="5"/>
    <x v="0"/>
    <n v="0"/>
    <n v="913"/>
    <n v="36229869.530000001"/>
    <n v="1047897707.61"/>
    <n v="1028943773.6799999"/>
    <n v="969810348.71000004"/>
    <n v="391987036.99000001"/>
    <n v="285176874.81"/>
    <n v="75314239.109999999"/>
    <n v="47387830.310000002"/>
    <n v="38358728.710000001"/>
    <n v="20101410.370000001"/>
    <n v="34815111.640000001"/>
    <n v="3976022931.46"/>
  </r>
  <r>
    <x v="4"/>
    <x v="5"/>
    <x v="1"/>
    <n v="0"/>
    <n v="1543"/>
    <n v="60983482.119999997"/>
    <n v="2539292127.2600002"/>
    <n v="2337609072.6100001"/>
    <n v="2015512771.55"/>
    <n v="768281046.82000005"/>
    <n v="474010472.66000003"/>
    <n v="111169433.06"/>
    <n v="70532153.400000006"/>
    <n v="48947936.829999998"/>
    <n v="39203915.200000003"/>
    <n v="43949372.950000003"/>
    <n v="8509491784.4499998"/>
  </r>
  <r>
    <x v="4"/>
    <x v="5"/>
    <x v="2"/>
    <n v="0"/>
    <n v="911"/>
    <n v="54280092.590000004"/>
    <n v="537209124.29999995"/>
    <n v="449649393.94"/>
    <n v="209328564.91"/>
    <n v="38757619.840000004"/>
    <n v="28271740.199999999"/>
    <n v="13964260.880000001"/>
    <n v="5513570.9500000002"/>
    <n v="2628077.31"/>
    <n v="1401053.08"/>
    <n v="7353779.9699999997"/>
    <n v="1348357277.95"/>
  </r>
  <r>
    <x v="5"/>
    <x v="0"/>
    <x v="0"/>
    <n v="0"/>
    <n v="30"/>
    <n v="0"/>
    <n v="6094184.0300000003"/>
    <n v="2905268.25"/>
    <n v="194722.04"/>
    <n v="5380.63"/>
    <n v="0"/>
    <n v="0"/>
    <n v="0"/>
    <n v="0"/>
    <n v="0"/>
    <n v="0"/>
    <n v="9199554.9600000009"/>
  </r>
  <r>
    <x v="5"/>
    <x v="0"/>
    <x v="1"/>
    <n v="0"/>
    <n v="100"/>
    <n v="751878.3"/>
    <n v="25827850.27"/>
    <n v="12889862.029999999"/>
    <n v="864545.07"/>
    <n v="269.05"/>
    <n v="0"/>
    <n v="444791.74"/>
    <n v="689441.59"/>
    <n v="559791.43999999994"/>
    <n v="51150.55"/>
    <n v="0"/>
    <n v="42079580.030000001"/>
  </r>
  <r>
    <x v="5"/>
    <x v="0"/>
    <x v="2"/>
    <n v="0"/>
    <n v="13"/>
    <n v="643053.76"/>
    <n v="984868.59"/>
    <n v="230012.72"/>
    <n v="34450.76"/>
    <n v="1694.4"/>
    <n v="0"/>
    <n v="0"/>
    <n v="0"/>
    <n v="0"/>
    <n v="0"/>
    <n v="0"/>
    <n v="1894080.25"/>
  </r>
  <r>
    <x v="5"/>
    <x v="1"/>
    <x v="0"/>
    <n v="0"/>
    <n v="36"/>
    <n v="3207740.38"/>
    <n v="21831475.350000001"/>
    <n v="7711891.3700000001"/>
    <n v="275815.40999999997"/>
    <n v="0"/>
    <n v="0"/>
    <n v="0"/>
    <n v="0"/>
    <n v="0"/>
    <n v="0"/>
    <n v="0"/>
    <n v="33026922.52"/>
  </r>
  <r>
    <x v="5"/>
    <x v="1"/>
    <x v="1"/>
    <n v="0"/>
    <n v="88"/>
    <n v="1060012.08"/>
    <n v="57370632.880000003"/>
    <n v="20950144.219999999"/>
    <n v="341239.2"/>
    <n v="128573.71"/>
    <n v="128573.71"/>
    <n v="2465.19"/>
    <n v="0"/>
    <n v="0"/>
    <n v="0"/>
    <n v="0"/>
    <n v="79981640.989999995"/>
  </r>
  <r>
    <x v="5"/>
    <x v="1"/>
    <x v="2"/>
    <n v="0"/>
    <n v="18"/>
    <n v="933559.08"/>
    <n v="39733995.469999999"/>
    <n v="34120051.380000003"/>
    <n v="670676.93999999994"/>
    <n v="0"/>
    <n v="0"/>
    <n v="0"/>
    <n v="0"/>
    <n v="0"/>
    <n v="0"/>
    <n v="0"/>
    <n v="75458282.879999995"/>
  </r>
  <r>
    <x v="5"/>
    <x v="2"/>
    <x v="0"/>
    <n v="0"/>
    <n v="11"/>
    <n v="0"/>
    <n v="1622799.02"/>
    <n v="1563792.19"/>
    <n v="314424.82"/>
    <n v="150967.41"/>
    <n v="150967.41"/>
    <n v="72780.210000000006"/>
    <n v="0"/>
    <n v="0"/>
    <n v="0"/>
    <n v="0"/>
    <n v="3875731.05"/>
  </r>
  <r>
    <x v="5"/>
    <x v="2"/>
    <x v="1"/>
    <n v="0"/>
    <n v="31"/>
    <n v="56496.17"/>
    <n v="8292788.9800000004"/>
    <n v="5138205.88"/>
    <n v="250893.56"/>
    <n v="100657.56"/>
    <n v="67405.67"/>
    <n v="0"/>
    <n v="0"/>
    <n v="0"/>
    <n v="0"/>
    <n v="0"/>
    <n v="13906447.800000001"/>
  </r>
  <r>
    <x v="5"/>
    <x v="2"/>
    <x v="2"/>
    <n v="0"/>
    <n v="8"/>
    <n v="0"/>
    <n v="724571.25"/>
    <n v="441512.97"/>
    <n v="0"/>
    <n v="0"/>
    <n v="0"/>
    <n v="0"/>
    <n v="0"/>
    <n v="0"/>
    <n v="0"/>
    <n v="0"/>
    <n v="1166084.21"/>
  </r>
  <r>
    <x v="5"/>
    <x v="3"/>
    <x v="0"/>
    <m/>
    <m/>
    <m/>
    <m/>
    <m/>
    <m/>
    <m/>
    <m/>
    <m/>
    <m/>
    <m/>
    <m/>
    <m/>
    <m/>
  </r>
  <r>
    <x v="5"/>
    <x v="3"/>
    <x v="1"/>
    <m/>
    <m/>
    <m/>
    <m/>
    <m/>
    <m/>
    <m/>
    <m/>
    <m/>
    <m/>
    <m/>
    <m/>
    <m/>
    <m/>
  </r>
  <r>
    <x v="5"/>
    <x v="3"/>
    <x v="2"/>
    <m/>
    <m/>
    <m/>
    <m/>
    <m/>
    <m/>
    <m/>
    <m/>
    <m/>
    <m/>
    <m/>
    <m/>
    <m/>
    <m/>
  </r>
  <r>
    <x v="5"/>
    <x v="4"/>
    <x v="0"/>
    <n v="0"/>
    <n v="73"/>
    <n v="315985.64"/>
    <n v="12681805.109999999"/>
    <n v="9359099.1300000008"/>
    <n v="280958.58"/>
    <n v="0"/>
    <n v="0"/>
    <n v="0"/>
    <n v="0"/>
    <n v="0"/>
    <n v="0"/>
    <n v="0"/>
    <n v="22637848.460000001"/>
  </r>
  <r>
    <x v="5"/>
    <x v="4"/>
    <x v="1"/>
    <n v="0"/>
    <n v="132"/>
    <n v="1979472.75"/>
    <n v="29495670.420000002"/>
    <n v="17295917.100000001"/>
    <n v="306360.46999999997"/>
    <n v="0"/>
    <n v="0"/>
    <n v="0"/>
    <n v="0"/>
    <n v="0"/>
    <n v="0"/>
    <n v="484252.78"/>
    <n v="49561673.530000001"/>
  </r>
  <r>
    <x v="5"/>
    <x v="4"/>
    <x v="2"/>
    <n v="0"/>
    <n v="65"/>
    <n v="951514.32"/>
    <n v="7223294.1500000004"/>
    <n v="4648147.16"/>
    <n v="217118.62"/>
    <n v="0"/>
    <n v="0"/>
    <n v="0"/>
    <n v="0"/>
    <n v="0"/>
    <n v="0"/>
    <n v="0"/>
    <n v="13040074.26"/>
  </r>
  <r>
    <x v="5"/>
    <x v="5"/>
    <x v="0"/>
    <n v="0"/>
    <n v="27"/>
    <n v="0"/>
    <n v="35664136.82"/>
    <n v="29955165.57"/>
    <n v="2444281.87"/>
    <n v="26857.7"/>
    <n v="0"/>
    <n v="0"/>
    <n v="0"/>
    <n v="0"/>
    <n v="0"/>
    <n v="0"/>
    <n v="68090441.969999999"/>
  </r>
  <r>
    <x v="5"/>
    <x v="5"/>
    <x v="1"/>
    <n v="0"/>
    <n v="48"/>
    <n v="247170.66"/>
    <n v="39706048.219999999"/>
    <n v="38095746.840000004"/>
    <n v="209555.91"/>
    <n v="70251.399999999994"/>
    <n v="70251.399999999994"/>
    <n v="35125.699999999997"/>
    <n v="35125.699999999997"/>
    <n v="35125.699999999997"/>
    <n v="35125.699999999997"/>
    <n v="121592.76"/>
    <n v="78661120.010000005"/>
  </r>
  <r>
    <x v="5"/>
    <x v="5"/>
    <x v="2"/>
    <n v="0"/>
    <n v="10"/>
    <n v="0"/>
    <n v="1708845.5"/>
    <n v="1020298.54"/>
    <n v="32025.22"/>
    <n v="0"/>
    <n v="0"/>
    <n v="0"/>
    <n v="0"/>
    <n v="0"/>
    <n v="0"/>
    <n v="0"/>
    <n v="2761169.25"/>
  </r>
  <r>
    <x v="6"/>
    <x v="0"/>
    <x v="0"/>
    <n v="0"/>
    <n v="30599"/>
    <n v="2552643254.9200001"/>
    <n v="8468404848.71"/>
    <n v="7920234797.29"/>
    <n v="6403722181.2200003"/>
    <n v="2435750154.3600001"/>
    <n v="1873039784.6700001"/>
    <n v="630227119.41999996"/>
    <n v="409487491.50999999"/>
    <n v="210955652.11000001"/>
    <n v="83665152.569999993"/>
    <n v="141516888.71000001"/>
    <n v="31129647325.48"/>
  </r>
  <r>
    <x v="6"/>
    <x v="0"/>
    <x v="1"/>
    <n v="0"/>
    <n v="23604"/>
    <n v="1600967724.79"/>
    <n v="7023767645.9099998"/>
    <n v="6466211661.7200003"/>
    <n v="5360833887.0900002"/>
    <n v="2106936628.45"/>
    <n v="1627667905.49"/>
    <n v="476890404.42000002"/>
    <n v="270666700.45999998"/>
    <n v="114007274.95"/>
    <n v="40901748.649999999"/>
    <n v="74608865.239999995"/>
    <n v="25163460447.189999"/>
  </r>
  <r>
    <x v="6"/>
    <x v="0"/>
    <x v="2"/>
    <n v="0"/>
    <n v="21508"/>
    <n v="167879576.19"/>
    <n v="5223208355.3800001"/>
    <n v="3943545021.27"/>
    <n v="2362042735.8899999"/>
    <n v="622474852.29999995"/>
    <n v="345621108.80000001"/>
    <n v="85438359.719999999"/>
    <n v="48223403.07"/>
    <n v="21537242.129999999"/>
    <n v="7295544.7999999998"/>
    <n v="4784426.3899999997"/>
    <n v="12832050625.940001"/>
  </r>
  <r>
    <x v="6"/>
    <x v="1"/>
    <x v="0"/>
    <n v="0"/>
    <n v="54807"/>
    <n v="5720607006.29"/>
    <n v="19872086152.869999"/>
    <n v="18104185024.759998"/>
    <n v="14526867649.49"/>
    <n v="5561833375.6899996"/>
    <n v="4190649641.6999998"/>
    <n v="1386948056.1700001"/>
    <n v="932157980.04999995"/>
    <n v="596317508.54999995"/>
    <n v="403098318.01999998"/>
    <n v="858264020.46000004"/>
    <n v="72153014734.050003"/>
  </r>
  <r>
    <x v="6"/>
    <x v="1"/>
    <x v="1"/>
    <n v="0"/>
    <n v="48679"/>
    <n v="5113936002.3400002"/>
    <n v="18260005451.66"/>
    <n v="16594456931.049999"/>
    <n v="13864475223.030001"/>
    <n v="5534246714.2700005"/>
    <n v="4215720521.1599998"/>
    <n v="1246135547.49"/>
    <n v="824653313.24000001"/>
    <n v="560593731.41999996"/>
    <n v="401350003.10000002"/>
    <n v="835545650.15999997"/>
    <n v="67451119088.93"/>
  </r>
  <r>
    <x v="6"/>
    <x v="1"/>
    <x v="2"/>
    <n v="0"/>
    <n v="35478"/>
    <n v="367368382.97000003"/>
    <n v="10463721806.76"/>
    <n v="7504946547.04"/>
    <n v="4686493293.7200003"/>
    <n v="1488681148.8399999"/>
    <n v="1035114627.77"/>
    <n v="385301261.07999998"/>
    <n v="315901745.29000002"/>
    <n v="240291798.55000001"/>
    <n v="168852599.77000001"/>
    <n v="280381435.63"/>
    <n v="26937054647.419998"/>
  </r>
  <r>
    <x v="6"/>
    <x v="2"/>
    <x v="0"/>
    <n v="0"/>
    <n v="11348"/>
    <n v="699261659.07000005"/>
    <n v="2775942908.48"/>
    <n v="2601462393"/>
    <n v="2125525733.4000001"/>
    <n v="798856949.40999997"/>
    <n v="581692912.32000005"/>
    <n v="178151043.27000001"/>
    <n v="100971099.08"/>
    <n v="43688912.25"/>
    <n v="14877271.99"/>
    <n v="38354212.219999999"/>
    <n v="9958785094.4799995"/>
  </r>
  <r>
    <x v="6"/>
    <x v="2"/>
    <x v="1"/>
    <n v="0"/>
    <n v="7947"/>
    <n v="414971147.38999999"/>
    <n v="2114386726.75"/>
    <n v="1943125503.0999999"/>
    <n v="1583646921.5999999"/>
    <n v="617690898.65999997"/>
    <n v="449726270.94999999"/>
    <n v="115815023.66"/>
    <n v="57041249.75"/>
    <n v="22166831.239999998"/>
    <n v="7258175.8200000003"/>
    <n v="18113534.399999999"/>
    <n v="7343942283.3199997"/>
  </r>
  <r>
    <x v="6"/>
    <x v="2"/>
    <x v="2"/>
    <n v="0"/>
    <n v="10228"/>
    <n v="60152127.829999998"/>
    <n v="2096119086.0599999"/>
    <n v="1564277986.9300001"/>
    <n v="889082695.32000005"/>
    <n v="210509940.25999999"/>
    <n v="109479008.42"/>
    <n v="25583996.600000001"/>
    <n v="11859968.859999999"/>
    <n v="5499556.8899999997"/>
    <n v="1463813.68"/>
    <n v="1230560.07"/>
    <n v="4975258740.9200001"/>
  </r>
  <r>
    <x v="6"/>
    <x v="3"/>
    <x v="0"/>
    <m/>
    <m/>
    <m/>
    <m/>
    <m/>
    <m/>
    <m/>
    <m/>
    <m/>
    <m/>
    <m/>
    <m/>
    <m/>
    <m/>
  </r>
  <r>
    <x v="6"/>
    <x v="3"/>
    <x v="1"/>
    <m/>
    <m/>
    <m/>
    <m/>
    <m/>
    <m/>
    <m/>
    <m/>
    <m/>
    <m/>
    <m/>
    <m/>
    <m/>
    <m/>
  </r>
  <r>
    <x v="6"/>
    <x v="3"/>
    <x v="2"/>
    <n v="0"/>
    <n v="16"/>
    <n v="0"/>
    <n v="4036611.31"/>
    <n v="4692.83"/>
    <n v="0"/>
    <n v="0"/>
    <n v="0"/>
    <n v="0"/>
    <n v="0"/>
    <n v="0"/>
    <n v="0"/>
    <n v="0"/>
    <n v="4041304.14"/>
  </r>
  <r>
    <x v="6"/>
    <x v="4"/>
    <x v="0"/>
    <n v="0"/>
    <n v="33753"/>
    <n v="3861961415.6199999"/>
    <n v="7970604163.4099998"/>
    <n v="7603805885.4700003"/>
    <n v="6662695310.0799999"/>
    <n v="2832405198.52"/>
    <n v="2393573217.77"/>
    <n v="962028298.40999997"/>
    <n v="784213045.89999998"/>
    <n v="634785667.42999995"/>
    <n v="509634221.61000001"/>
    <n v="1430050522.71"/>
    <n v="35645756946.93"/>
  </r>
  <r>
    <x v="6"/>
    <x v="4"/>
    <x v="1"/>
    <n v="0"/>
    <n v="24121"/>
    <n v="2549993864.3899999"/>
    <n v="6033830114.3199997"/>
    <n v="5707276859.21"/>
    <n v="5103284183.3599997"/>
    <n v="2197298560.3000002"/>
    <n v="1850536813.02"/>
    <n v="710063051.52999997"/>
    <n v="575629512.14999998"/>
    <n v="464829223.08999997"/>
    <n v="378468550.69"/>
    <n v="960481629.52999997"/>
    <n v="26531692361.59"/>
  </r>
  <r>
    <x v="6"/>
    <x v="4"/>
    <x v="2"/>
    <n v="0"/>
    <n v="27402"/>
    <n v="436146283.89999998"/>
    <n v="5552566120.1700001"/>
    <n v="4527662916.1300001"/>
    <n v="3331229063.2199998"/>
    <n v="1226067342.1300001"/>
    <n v="950992600.84000003"/>
    <n v="375680887.04000002"/>
    <n v="314041423.88"/>
    <n v="261117687.59"/>
    <n v="219292056.38"/>
    <n v="475970894.06999999"/>
    <n v="17670767275.34"/>
  </r>
  <r>
    <x v="6"/>
    <x v="5"/>
    <x v="0"/>
    <n v="0"/>
    <n v="34214"/>
    <n v="3031446085.0999999"/>
    <n v="8263899345.2600002"/>
    <n v="7774652249.75"/>
    <n v="6386712544.8500004"/>
    <n v="2448965928.1500001"/>
    <n v="1901314155.9400001"/>
    <n v="627025210.40999997"/>
    <n v="391160377.32999998"/>
    <n v="210519991.47"/>
    <n v="95194977.829999998"/>
    <n v="139839405.80000001"/>
    <n v="31270730271.880001"/>
  </r>
  <r>
    <x v="6"/>
    <x v="5"/>
    <x v="1"/>
    <n v="0"/>
    <n v="22004"/>
    <n v="1769478514.95"/>
    <n v="5785159435.6300001"/>
    <n v="5329577166.3199997"/>
    <n v="4411202976.3800001"/>
    <n v="1735574299.3099999"/>
    <n v="1328533413.5599999"/>
    <n v="391152262.85000002"/>
    <n v="215514483.97"/>
    <n v="104498783.02"/>
    <n v="43993093.200000003"/>
    <n v="79046086.359999999"/>
    <n v="21193730515.560001"/>
  </r>
  <r>
    <x v="6"/>
    <x v="5"/>
    <x v="2"/>
    <n v="0"/>
    <n v="25891"/>
    <n v="334553903.39999998"/>
    <n v="5856591352.7399998"/>
    <n v="4592206118.6499996"/>
    <n v="2820488299.8200002"/>
    <n v="732099085.97000003"/>
    <n v="390658900.95999998"/>
    <n v="97795082.040000007"/>
    <n v="55837694"/>
    <n v="25454762.57"/>
    <n v="10403236.35"/>
    <n v="13873063.119999999"/>
    <n v="14929961499.610001"/>
  </r>
  <r>
    <x v="7"/>
    <x v="0"/>
    <x v="0"/>
    <n v="0"/>
    <n v="1415"/>
    <n v="58637105"/>
    <n v="1348671713.1500001"/>
    <n v="1163070620.0999999"/>
    <n v="821010652.46000004"/>
    <n v="267418173.78"/>
    <n v="161543941.80000001"/>
    <n v="45592577.460000001"/>
    <n v="33779967.68"/>
    <n v="21039227.579999998"/>
    <n v="14303849.199999999"/>
    <n v="39041418.530000001"/>
    <n v="3974109246.73"/>
  </r>
  <r>
    <x v="7"/>
    <x v="0"/>
    <x v="1"/>
    <n v="0"/>
    <n v="2360"/>
    <n v="153023724.84999999"/>
    <n v="2136177300.5999999"/>
    <n v="1883127952.5699999"/>
    <n v="1504250416"/>
    <n v="513031018.44999999"/>
    <n v="279920079.76999998"/>
    <n v="89207258.560000002"/>
    <n v="58015518.560000002"/>
    <n v="41608059.57"/>
    <n v="36231537.840000004"/>
    <n v="68790362.859999999"/>
    <n v="6763383229.6499996"/>
  </r>
  <r>
    <x v="7"/>
    <x v="0"/>
    <x v="2"/>
    <n v="0"/>
    <n v="1475"/>
    <n v="120853702.15000001"/>
    <n v="594314471.67999995"/>
    <n v="348628199.25999999"/>
    <n v="208785894.49000001"/>
    <n v="57066227.799999997"/>
    <n v="34378292.149999999"/>
    <n v="10420734.439999999"/>
    <n v="8392477.4299999997"/>
    <n v="5195703.43"/>
    <n v="3832511.02"/>
    <n v="18180857.399999999"/>
    <n v="1410049071.26"/>
  </r>
  <r>
    <x v="7"/>
    <x v="1"/>
    <x v="0"/>
    <n v="0"/>
    <n v="871"/>
    <n v="239577914.21000001"/>
    <n v="1513685108.6600001"/>
    <n v="1055201364.8200001"/>
    <n v="718627503.12"/>
    <n v="225420194.08000001"/>
    <n v="125378995.06"/>
    <n v="39147078.079999998"/>
    <n v="31346077.66"/>
    <n v="28618987.050000001"/>
    <n v="22692214.73"/>
    <n v="30059296"/>
    <n v="4029754733.46"/>
  </r>
  <r>
    <x v="7"/>
    <x v="1"/>
    <x v="1"/>
    <n v="0"/>
    <n v="1832"/>
    <n v="403897303.67000002"/>
    <n v="2949516715.3299999"/>
    <n v="2411475151.8200002"/>
    <n v="1995565785.5"/>
    <n v="660958326.24000001"/>
    <n v="419532470.31"/>
    <n v="111862477.01000001"/>
    <n v="71402915.340000004"/>
    <n v="53241103.689999998"/>
    <n v="34980217.359999999"/>
    <n v="63996299.210000001"/>
    <n v="9176428765.4899998"/>
  </r>
  <r>
    <x v="7"/>
    <x v="1"/>
    <x v="2"/>
    <n v="0"/>
    <n v="1067"/>
    <n v="316735775.13999999"/>
    <n v="768772569.54999995"/>
    <n v="459646738.83999997"/>
    <n v="259669646.66999999"/>
    <n v="67173718.599999994"/>
    <n v="45513054.950000003"/>
    <n v="13110807.32"/>
    <n v="11169406.550000001"/>
    <n v="7076037.3499999996"/>
    <n v="4030608.24"/>
    <n v="19996371.699999999"/>
    <n v="1972894734.9300001"/>
  </r>
  <r>
    <x v="7"/>
    <x v="2"/>
    <x v="0"/>
    <n v="0"/>
    <n v="807"/>
    <n v="31020005.02"/>
    <n v="461739739.16000003"/>
    <n v="382732041.37"/>
    <n v="332935796.19"/>
    <n v="136383827.38"/>
    <n v="75354248.890000001"/>
    <n v="18945341.239999998"/>
    <n v="10634977.130000001"/>
    <n v="5496961.9900000002"/>
    <n v="3504695.57"/>
    <n v="9708826.5500000007"/>
    <n v="1468456460.48"/>
  </r>
  <r>
    <x v="7"/>
    <x v="2"/>
    <x v="1"/>
    <n v="0"/>
    <n v="1360"/>
    <n v="50756001.200000003"/>
    <n v="760480255.38999999"/>
    <n v="727633505.49000001"/>
    <n v="581249245.71000004"/>
    <n v="203343542.34999999"/>
    <n v="84599837.109999999"/>
    <n v="22303721.84"/>
    <n v="15210906.49"/>
    <n v="10442946.060000001"/>
    <n v="7010538.9100000001"/>
    <n v="19599459.710000001"/>
    <n v="2482629960.2800002"/>
  </r>
  <r>
    <x v="7"/>
    <x v="2"/>
    <x v="2"/>
    <n v="0"/>
    <n v="704"/>
    <n v="36515327.880000003"/>
    <n v="259954201.94999999"/>
    <n v="208932414.66999999"/>
    <n v="116359368.66"/>
    <n v="30488424.050000001"/>
    <n v="22364641.379999999"/>
    <n v="5843328.6699999999"/>
    <n v="3886843.55"/>
    <n v="2409440.58"/>
    <n v="1293794.6000000001"/>
    <n v="3481804.7999999998"/>
    <n v="691529590.77999997"/>
  </r>
  <r>
    <x v="7"/>
    <x v="3"/>
    <x v="0"/>
    <n v="0"/>
    <n v="1"/>
    <n v="0"/>
    <n v="56610614.640000001"/>
    <n v="56610614.640000001"/>
    <n v="56610614.640000001"/>
    <n v="28305307.32"/>
    <n v="28305307.32"/>
    <n v="14152653.66"/>
    <n v="9626105.2300000004"/>
    <n v="0"/>
    <n v="0"/>
    <n v="0"/>
    <n v="250221217.44"/>
  </r>
  <r>
    <x v="7"/>
    <x v="3"/>
    <x v="1"/>
    <n v="0"/>
    <n v="5"/>
    <n v="0"/>
    <n v="22487305.870000001"/>
    <n v="22169358.789999999"/>
    <n v="16318897.43"/>
    <n v="5335440.0599999996"/>
    <n v="0"/>
    <n v="0"/>
    <n v="0"/>
    <n v="0"/>
    <n v="0"/>
    <n v="0"/>
    <n v="66311002.149999999"/>
  </r>
  <r>
    <x v="7"/>
    <x v="3"/>
    <x v="2"/>
    <n v="0"/>
    <n v="10"/>
    <n v="471967.94"/>
    <n v="45407130.729999997"/>
    <n v="43488695.909999996"/>
    <n v="43447102.799999997"/>
    <n v="21723551.399999999"/>
    <n v="21723551.399999999"/>
    <n v="10861775.699999999"/>
    <n v="9591230.3200000003"/>
    <n v="418176.26"/>
    <n v="0"/>
    <n v="0"/>
    <n v="197133182.46000001"/>
  </r>
  <r>
    <x v="7"/>
    <x v="4"/>
    <x v="0"/>
    <n v="0"/>
    <n v="710"/>
    <n v="27350859.289999999"/>
    <n v="339362418.50999999"/>
    <n v="309452227.01999998"/>
    <n v="261350563.43000001"/>
    <n v="101322287.34999999"/>
    <n v="82775277.099999994"/>
    <n v="33225622.66"/>
    <n v="20469172.84"/>
    <n v="13245956.609999999"/>
    <n v="10156025.960000001"/>
    <n v="18082689.359999999"/>
    <n v="1216793100.1400001"/>
  </r>
  <r>
    <x v="7"/>
    <x v="4"/>
    <x v="1"/>
    <n v="0"/>
    <n v="1182"/>
    <n v="35481918.399999999"/>
    <n v="575265507.58000004"/>
    <n v="439804604.86000001"/>
    <n v="300268320.30000001"/>
    <n v="117147105.66"/>
    <n v="82186091.049999997"/>
    <n v="31243097.940000001"/>
    <n v="25814688.399999999"/>
    <n v="21435709.350000001"/>
    <n v="16589240.6"/>
    <n v="28834463.280000001"/>
    <n v="1674070747.4300001"/>
  </r>
  <r>
    <x v="7"/>
    <x v="4"/>
    <x v="2"/>
    <n v="0"/>
    <n v="1095"/>
    <n v="98822373.370000005"/>
    <n v="299260479.76999998"/>
    <n v="180763980.90000001"/>
    <n v="109696449.7"/>
    <n v="38095767.32"/>
    <n v="23921938.5"/>
    <n v="8738918.9700000007"/>
    <n v="7689931.7000000002"/>
    <n v="6794244.8300000001"/>
    <n v="6161927.4199999999"/>
    <n v="17639814.699999999"/>
    <n v="797585827.17999995"/>
  </r>
  <r>
    <x v="7"/>
    <x v="5"/>
    <x v="0"/>
    <n v="0"/>
    <n v="1393"/>
    <n v="33408731.07"/>
    <n v="938769197.67999995"/>
    <n v="874272878.13"/>
    <n v="689585251.45000005"/>
    <n v="242333120.38999999"/>
    <n v="121502367.06999999"/>
    <n v="32429541.289999999"/>
    <n v="15518781.73"/>
    <n v="7068713.6500000004"/>
    <n v="2393359.2599999998"/>
    <n v="14064561.15"/>
    <n v="2971346502.8699999"/>
  </r>
  <r>
    <x v="7"/>
    <x v="5"/>
    <x v="1"/>
    <n v="0"/>
    <n v="2348"/>
    <n v="104471134.14"/>
    <n v="1557820388.9300001"/>
    <n v="1399491254.55"/>
    <n v="1121352906.53"/>
    <n v="381716539.13"/>
    <n v="160972594.24000001"/>
    <n v="40478176.520000003"/>
    <n v="24485174.629999999"/>
    <n v="9502786.3100000005"/>
    <n v="4464026.8899999997"/>
    <n v="14053929.449999999"/>
    <n v="4818808911.3199997"/>
  </r>
  <r>
    <x v="7"/>
    <x v="5"/>
    <x v="2"/>
    <n v="0"/>
    <n v="1767"/>
    <n v="199558936.40000001"/>
    <n v="596267353.84000003"/>
    <n v="462276296.75999999"/>
    <n v="325615242.37"/>
    <n v="102520420.5"/>
    <n v="58229023.799999997"/>
    <n v="17850403.359999999"/>
    <n v="9637409.4199999999"/>
    <n v="5354172.16"/>
    <n v="4068904.61"/>
    <n v="15067138.529999999"/>
    <n v="1796445301.74"/>
  </r>
  <r>
    <x v="8"/>
    <x v="0"/>
    <x v="0"/>
    <n v="0"/>
    <n v="81"/>
    <n v="3063190.61"/>
    <n v="304001729.41000003"/>
    <n v="173085292.65000001"/>
    <n v="109181133.73999999"/>
    <n v="12880928.09"/>
    <n v="3326270.18"/>
    <n v="1058620.32"/>
    <n v="1058620.32"/>
    <n v="1058620.32"/>
    <n v="1058620.32"/>
    <n v="8180647.29"/>
    <n v="617953673.23000002"/>
  </r>
  <r>
    <x v="8"/>
    <x v="0"/>
    <x v="1"/>
    <n v="0"/>
    <n v="66"/>
    <n v="3916022.73"/>
    <n v="178362101.24000001"/>
    <n v="200412748.22999999"/>
    <n v="65656236.840000004"/>
    <n v="7880072.6699999999"/>
    <n v="2641593.46"/>
    <n v="856652.54"/>
    <n v="856652.54"/>
    <n v="856652.54"/>
    <n v="856652.54"/>
    <n v="55023380.520000003"/>
    <n v="517318765.86000001"/>
  </r>
  <r>
    <x v="8"/>
    <x v="0"/>
    <x v="2"/>
    <n v="0"/>
    <n v="248"/>
    <n v="17697453"/>
    <n v="350280543.38999999"/>
    <n v="179505515.16"/>
    <n v="36778117.630000003"/>
    <n v="5724882.0300000003"/>
    <n v="1786012.5"/>
    <n v="494730.41"/>
    <n v="626559.06000000006"/>
    <n v="207879.67"/>
    <n v="186949.25"/>
    <n v="11372526.449999999"/>
    <n v="604661168.53999996"/>
  </r>
  <r>
    <x v="8"/>
    <x v="1"/>
    <x v="0"/>
    <n v="0"/>
    <n v="62"/>
    <n v="0"/>
    <n v="209559312.97999999"/>
    <n v="195297078"/>
    <n v="150404047.22"/>
    <n v="19655457.07"/>
    <n v="12174111.43"/>
    <n v="1296945.3799999999"/>
    <n v="19269.27"/>
    <n v="0"/>
    <n v="0"/>
    <n v="0"/>
    <n v="588406221.36000001"/>
  </r>
  <r>
    <x v="8"/>
    <x v="1"/>
    <x v="1"/>
    <n v="0"/>
    <n v="70"/>
    <n v="0"/>
    <n v="431118517.44"/>
    <n v="307166259.63999999"/>
    <n v="190904001.08000001"/>
    <n v="15642464.949999999"/>
    <n v="9045979.7899999991"/>
    <n v="4195161.07"/>
    <n v="4195161.07"/>
    <n v="3774982.57"/>
    <n v="0"/>
    <n v="0"/>
    <n v="966042527.61000001"/>
  </r>
  <r>
    <x v="8"/>
    <x v="1"/>
    <x v="2"/>
    <n v="0"/>
    <n v="150"/>
    <n v="9806149.6300000008"/>
    <n v="848965955.34000003"/>
    <n v="138281913.59999999"/>
    <n v="46206608.520000003"/>
    <n v="6791327.9199999999"/>
    <n v="1268740.1299999999"/>
    <n v="100145.45"/>
    <n v="34842.639999999999"/>
    <n v="34842.639999999999"/>
    <n v="34842.639999999999"/>
    <n v="1339687.19"/>
    <n v="1052865055.71"/>
  </r>
  <r>
    <x v="8"/>
    <x v="2"/>
    <x v="0"/>
    <n v="0"/>
    <n v="78"/>
    <n v="1549727.22"/>
    <n v="233194284.28"/>
    <n v="222935161.88999999"/>
    <n v="127433985.11"/>
    <n v="8109142.9699999997"/>
    <n v="0"/>
    <n v="0"/>
    <n v="0"/>
    <n v="0"/>
    <n v="0"/>
    <n v="0"/>
    <n v="593222301.48000002"/>
  </r>
  <r>
    <x v="8"/>
    <x v="2"/>
    <x v="1"/>
    <n v="0"/>
    <n v="38"/>
    <n v="3374057.07"/>
    <n v="107829727.44"/>
    <n v="66676293.170000002"/>
    <n v="49031486.780000001"/>
    <n v="5667270.5800000001"/>
    <n v="2081585.85"/>
    <n v="0"/>
    <n v="0"/>
    <n v="0"/>
    <n v="0"/>
    <n v="0"/>
    <n v="234660420.88999999"/>
  </r>
  <r>
    <x v="8"/>
    <x v="2"/>
    <x v="2"/>
    <n v="0"/>
    <n v="97"/>
    <n v="246217.28"/>
    <n v="115177955.90000001"/>
    <n v="64758832.460000001"/>
    <n v="21533366.16"/>
    <n v="2860867.69"/>
    <n v="113009.85"/>
    <n v="0"/>
    <n v="0"/>
    <n v="0"/>
    <n v="0"/>
    <n v="0"/>
    <n v="204690249.34999999"/>
  </r>
  <r>
    <x v="8"/>
    <x v="3"/>
    <x v="0"/>
    <n v="0"/>
    <n v="1"/>
    <n v="0"/>
    <n v="56121903.280000001"/>
    <n v="56121903.280000001"/>
    <n v="56121903.280000001"/>
    <n v="28060951.640000001"/>
    <n v="4267687.37"/>
    <n v="0"/>
    <n v="0"/>
    <n v="0"/>
    <n v="0"/>
    <n v="0"/>
    <n v="200694348.84999999"/>
  </r>
  <r>
    <x v="8"/>
    <x v="3"/>
    <x v="1"/>
    <m/>
    <m/>
    <m/>
    <m/>
    <m/>
    <m/>
    <m/>
    <m/>
    <m/>
    <m/>
    <m/>
    <m/>
    <m/>
    <m/>
  </r>
  <r>
    <x v="8"/>
    <x v="3"/>
    <x v="2"/>
    <m/>
    <m/>
    <m/>
    <m/>
    <m/>
    <m/>
    <m/>
    <m/>
    <m/>
    <m/>
    <m/>
    <m/>
    <m/>
    <m/>
  </r>
  <r>
    <x v="8"/>
    <x v="4"/>
    <x v="0"/>
    <n v="0"/>
    <n v="56"/>
    <n v="79131.100000000006"/>
    <n v="273854369.80000001"/>
    <n v="153108564.94999999"/>
    <n v="112708107.56"/>
    <n v="8952298.5099999998"/>
    <n v="2770055.64"/>
    <n v="0"/>
    <n v="0"/>
    <n v="0"/>
    <n v="0"/>
    <n v="0"/>
    <n v="551472527.54999995"/>
  </r>
  <r>
    <x v="8"/>
    <x v="4"/>
    <x v="1"/>
    <n v="0"/>
    <n v="50"/>
    <n v="10449282.02"/>
    <n v="132338099.28"/>
    <n v="137296834.18000001"/>
    <n v="57322618.520000003"/>
    <n v="5913556.3499999996"/>
    <n v="2002540.39"/>
    <n v="0"/>
    <n v="0"/>
    <n v="0"/>
    <n v="0"/>
    <n v="0"/>
    <n v="345322930.74000001"/>
  </r>
  <r>
    <x v="8"/>
    <x v="4"/>
    <x v="2"/>
    <n v="0"/>
    <n v="176"/>
    <n v="8138709.3700000001"/>
    <n v="226216060.37"/>
    <n v="123089539.73"/>
    <n v="63432610.630000003"/>
    <n v="22085521.969999999"/>
    <n v="6032632.5700000003"/>
    <n v="611000.78"/>
    <n v="611000.78"/>
    <n v="611000.78"/>
    <n v="611000.78"/>
    <n v="1891038.8"/>
    <n v="453330116.56999999"/>
  </r>
  <r>
    <x v="8"/>
    <x v="5"/>
    <x v="0"/>
    <n v="0"/>
    <n v="78"/>
    <n v="8468319.0899999999"/>
    <n v="241199264.74000001"/>
    <n v="261909192.61000001"/>
    <n v="263736293.47999999"/>
    <n v="51378484.420000002"/>
    <n v="31571779.469999999"/>
    <n v="14012789.789999999"/>
    <n v="12467503.119999999"/>
    <n v="8036409.0499999998"/>
    <n v="7091495.2800000003"/>
    <n v="2363014.9900000002"/>
    <n v="902234546.02999997"/>
  </r>
  <r>
    <x v="8"/>
    <x v="5"/>
    <x v="1"/>
    <n v="0"/>
    <n v="101"/>
    <n v="56028919.310000002"/>
    <n v="375318411.57999998"/>
    <n v="302748827.13"/>
    <n v="126204203.16"/>
    <n v="12913579.720000001"/>
    <n v="3759784.9"/>
    <n v="1241714.17"/>
    <n v="1241714.17"/>
    <n v="1241714.17"/>
    <n v="1209512.96"/>
    <n v="3025762.83"/>
    <n v="884934144.10000002"/>
  </r>
  <r>
    <x v="8"/>
    <x v="5"/>
    <x v="2"/>
    <n v="0"/>
    <n v="193"/>
    <n v="23640391.190000001"/>
    <n v="194401652.52000001"/>
    <n v="107672554.47"/>
    <n v="46565071.640000001"/>
    <n v="5980905.7699999996"/>
    <n v="2712915.97"/>
    <n v="65566.61"/>
    <n v="65566.61"/>
    <n v="65566.61"/>
    <n v="65566.61"/>
    <n v="577784.02"/>
    <n v="381813542.04000002"/>
  </r>
  <r>
    <x v="9"/>
    <x v="0"/>
    <x v="0"/>
    <n v="0"/>
    <n v="815"/>
    <n v="2420619342.96"/>
    <n v="907821380.24000001"/>
    <n v="692901043.08000004"/>
    <n v="656129582.26999998"/>
    <n v="543191400.48000002"/>
    <n v="301277184.58999997"/>
    <n v="40887522.240000002"/>
    <n v="18412373.699999999"/>
    <n v="9502253.2100000009"/>
    <n v="5961683.6699999999"/>
    <n v="134129594.84"/>
    <n v="5730833361.25"/>
  </r>
  <r>
    <x v="9"/>
    <x v="0"/>
    <x v="1"/>
    <n v="0"/>
    <n v="510"/>
    <n v="921993831.63999999"/>
    <n v="381056597.49000001"/>
    <n v="299867103.66000003"/>
    <n v="108465447.43000001"/>
    <n v="78676433.319999993"/>
    <n v="47608877.270000003"/>
    <n v="18970761.859999999"/>
    <n v="10246009.73"/>
    <n v="8439264.0099999998"/>
    <n v="7620740.3799999999"/>
    <n v="71952712.030000001"/>
    <n v="1954897778.8199999"/>
  </r>
  <r>
    <x v="9"/>
    <x v="0"/>
    <x v="2"/>
    <n v="0"/>
    <n v="3618"/>
    <n v="786897305.12"/>
    <n v="3414552122.3000002"/>
    <n v="1547533641.71"/>
    <n v="1171978098.55"/>
    <n v="485538262.44999999"/>
    <n v="437115810.13"/>
    <n v="207071897.44"/>
    <n v="198968010.06"/>
    <n v="182664727.25999999"/>
    <n v="169095232.5"/>
    <n v="785401153.51999998"/>
    <n v="9386816261.0300007"/>
  </r>
  <r>
    <x v="9"/>
    <x v="1"/>
    <x v="0"/>
    <n v="0"/>
    <n v="727"/>
    <n v="2184223025.1599998"/>
    <n v="1390382790.77"/>
    <n v="669799583.36000001"/>
    <n v="431692350.62"/>
    <n v="204905378.84"/>
    <n v="132564134.31999999"/>
    <n v="46380624.729999997"/>
    <n v="32933553.109999999"/>
    <n v="19261501.960000001"/>
    <n v="21385873.059999999"/>
    <n v="205670178.66999999"/>
    <n v="5339198994.5900002"/>
  </r>
  <r>
    <x v="9"/>
    <x v="1"/>
    <x v="1"/>
    <n v="0"/>
    <n v="365"/>
    <n v="1015387707"/>
    <n v="324186287.06"/>
    <n v="240578650.63"/>
    <n v="169103961.47"/>
    <n v="87081990.040000007"/>
    <n v="131405178.38"/>
    <n v="64103947.859999999"/>
    <n v="61040193.469999999"/>
    <n v="48811292.100000001"/>
    <n v="12644440.460000001"/>
    <n v="176909744.72"/>
    <n v="2331253393.1900001"/>
  </r>
  <r>
    <x v="9"/>
    <x v="1"/>
    <x v="2"/>
    <n v="0"/>
    <n v="2632"/>
    <n v="1473734408.74"/>
    <n v="3675845176.21"/>
    <n v="1680723326.95"/>
    <n v="1098102635.8099999"/>
    <n v="433785406.27999997"/>
    <n v="420434198.94999999"/>
    <n v="170065723.63"/>
    <n v="151697815.72"/>
    <n v="136814324.19999999"/>
    <n v="124845613.09999999"/>
    <n v="883435447.86000001"/>
    <n v="10249484077.450001"/>
  </r>
  <r>
    <x v="9"/>
    <x v="2"/>
    <x v="0"/>
    <n v="0"/>
    <n v="291"/>
    <n v="1053678050.9"/>
    <n v="359707044.64999998"/>
    <n v="266439001.88999999"/>
    <n v="300713777.61000001"/>
    <n v="179767756.69"/>
    <n v="142011413.31999999"/>
    <n v="48958109.75"/>
    <n v="37330217.109999999"/>
    <n v="27458554.649999999"/>
    <n v="3855901.6"/>
    <n v="220910839.13"/>
    <n v="2640830667.3000002"/>
  </r>
  <r>
    <x v="9"/>
    <x v="2"/>
    <x v="1"/>
    <n v="0"/>
    <n v="294"/>
    <n v="725143214.63999999"/>
    <n v="229393289.63999999"/>
    <n v="139047480.75"/>
    <n v="86626204.730000004"/>
    <n v="42626201.600000001"/>
    <n v="30542167.760000002"/>
    <n v="17206323.760000002"/>
    <n v="13394606.98"/>
    <n v="12660434.17"/>
    <n v="11244361.619999999"/>
    <n v="178078464.68000001"/>
    <n v="1485962750.3299999"/>
  </r>
  <r>
    <x v="9"/>
    <x v="2"/>
    <x v="2"/>
    <n v="0"/>
    <n v="1391"/>
    <n v="73408534.349999994"/>
    <n v="1115739969.8299999"/>
    <n v="545352181.32000005"/>
    <n v="469840592.63999999"/>
    <n v="199812523.5"/>
    <n v="181791955.00999999"/>
    <n v="85803566.209999993"/>
    <n v="78869719.939999998"/>
    <n v="70317532.450000003"/>
    <n v="68219592.840000004"/>
    <n v="450690029.00999999"/>
    <n v="3339846197.1199999"/>
  </r>
  <r>
    <x v="9"/>
    <x v="3"/>
    <x v="0"/>
    <m/>
    <m/>
    <m/>
    <m/>
    <m/>
    <m/>
    <m/>
    <m/>
    <m/>
    <m/>
    <m/>
    <m/>
    <m/>
    <m/>
  </r>
  <r>
    <x v="9"/>
    <x v="3"/>
    <x v="1"/>
    <m/>
    <m/>
    <m/>
    <m/>
    <m/>
    <m/>
    <m/>
    <m/>
    <m/>
    <m/>
    <m/>
    <m/>
    <m/>
    <m/>
  </r>
  <r>
    <x v="9"/>
    <x v="3"/>
    <x v="2"/>
    <n v="0"/>
    <n v="1"/>
    <n v="0"/>
    <n v="2460091.4"/>
    <n v="2067538.1"/>
    <n v="0"/>
    <n v="0"/>
    <n v="0"/>
    <n v="0"/>
    <n v="0"/>
    <n v="0"/>
    <n v="0"/>
    <n v="0"/>
    <n v="4527629.5"/>
  </r>
  <r>
    <x v="9"/>
    <x v="4"/>
    <x v="0"/>
    <n v="0"/>
    <n v="488"/>
    <n v="1435232946.55"/>
    <n v="658158334.11000001"/>
    <n v="545677688.30999994"/>
    <n v="469671979.80000001"/>
    <n v="292999022.92000002"/>
    <n v="189524722.72999999"/>
    <n v="63437415.590000004"/>
    <n v="46989071.759999998"/>
    <n v="31860133.760000002"/>
    <n v="29042443.039999999"/>
    <n v="309320486.16000003"/>
    <n v="4071914244.7399998"/>
  </r>
  <r>
    <x v="9"/>
    <x v="4"/>
    <x v="1"/>
    <n v="0"/>
    <n v="274"/>
    <n v="390054030.52999997"/>
    <n v="181087131.28999999"/>
    <n v="104695430.22"/>
    <n v="77023215.719999999"/>
    <n v="38755541.920000002"/>
    <n v="17434756.890000001"/>
    <n v="6698957.3300000001"/>
    <n v="4338582.0199999996"/>
    <n v="4036685.81"/>
    <n v="3774003.69"/>
    <n v="204339745.06999999"/>
    <n v="1032238080.5"/>
  </r>
  <r>
    <x v="9"/>
    <x v="4"/>
    <x v="2"/>
    <n v="0"/>
    <n v="1908"/>
    <n v="268939035.24000001"/>
    <n v="2010129341.3900001"/>
    <n v="987045786.94000006"/>
    <n v="712985861.88"/>
    <n v="287495292.44999999"/>
    <n v="255016724.25999999"/>
    <n v="116236389.47"/>
    <n v="108780081.39"/>
    <n v="100289591.31"/>
    <n v="95298474.930000007"/>
    <n v="447644368.00999999"/>
    <n v="5389860947.2700005"/>
  </r>
  <r>
    <x v="9"/>
    <x v="5"/>
    <x v="0"/>
    <n v="0"/>
    <n v="568"/>
    <n v="1590419450.1199999"/>
    <n v="853617922.69000006"/>
    <n v="753822684.51999998"/>
    <n v="589641978.25"/>
    <n v="248311645.21000001"/>
    <n v="150476367.83000001"/>
    <n v="31217830.620000001"/>
    <n v="26919230.379999999"/>
    <n v="15790482.109999999"/>
    <n v="12467229.640000001"/>
    <n v="138271886.44999999"/>
    <n v="4410956707.8299999"/>
  </r>
  <r>
    <x v="9"/>
    <x v="5"/>
    <x v="1"/>
    <n v="0"/>
    <n v="342"/>
    <n v="967854479.13999999"/>
    <n v="163777748.47999999"/>
    <n v="187663743.06999999"/>
    <n v="172672890.55000001"/>
    <n v="29841728.109999999"/>
    <n v="61018114.490000002"/>
    <n v="26558823.699999999"/>
    <n v="26866613.829999998"/>
    <n v="27558214.460000001"/>
    <n v="7929936.8499999996"/>
    <n v="49771781.07"/>
    <n v="1721514073.75"/>
  </r>
  <r>
    <x v="9"/>
    <x v="5"/>
    <x v="2"/>
    <n v="0"/>
    <n v="2710"/>
    <n v="444388717.70999998"/>
    <n v="2332367710.77"/>
    <n v="1320575063.29"/>
    <n v="984455832.36000001"/>
    <n v="387763173.75999999"/>
    <n v="351355591.52999997"/>
    <n v="162226357.25999999"/>
    <n v="154143395.43000001"/>
    <n v="135598631.31999999"/>
    <n v="106134800.19"/>
    <n v="334714755.64999998"/>
    <n v="6713724029.2700005"/>
  </r>
  <r>
    <x v="10"/>
    <x v="6"/>
    <x v="3"/>
    <m/>
    <m/>
    <m/>
    <m/>
    <m/>
    <m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1">
  <r>
    <x v="0"/>
    <x v="0"/>
    <x v="0"/>
    <x v="0"/>
    <n v="0"/>
    <n v="1003"/>
    <n v="38273334.369999997"/>
    <n v="1087200383.0999999"/>
    <n v="1030729641"/>
    <n v="689874319.45000005"/>
    <n v="182487126.21000001"/>
    <n v="96477990.689999998"/>
    <n v="33438695.739999998"/>
    <n v="26982454.559999999"/>
    <n v="15293744.640000001"/>
    <n v="6258334.0899999999"/>
    <n v="26796459.079999998"/>
    <n v="3233812482.9299998"/>
  </r>
  <r>
    <x v="0"/>
    <x v="0"/>
    <x v="0"/>
    <x v="1"/>
    <n v="0"/>
    <n v="6132"/>
    <n v="95792255.680000007"/>
    <n v="7654835280.8900003"/>
    <n v="7804797752.96"/>
    <n v="5997447360.25"/>
    <n v="1879539611.6800001"/>
    <n v="1224885025.1099999"/>
    <n v="397557111.81"/>
    <n v="282301829.06"/>
    <n v="193766126.31"/>
    <n v="119058984.97"/>
    <n v="773551683.34000003"/>
    <n v="26423533022.07"/>
  </r>
  <r>
    <x v="0"/>
    <x v="0"/>
    <x v="0"/>
    <x v="2"/>
    <n v="0"/>
    <n v="59"/>
    <n v="20133555.52"/>
    <n v="139634803.75"/>
    <n v="94369607.189999998"/>
    <n v="64515693.149999999"/>
    <n v="10787334.24"/>
    <n v="6655296.1600000001"/>
    <n v="2344177.15"/>
    <n v="2147835.7200000002"/>
    <n v="729892.23"/>
    <n v="40167.97"/>
    <n v="7876819.9900000002"/>
    <n v="349235183.06999999"/>
  </r>
  <r>
    <x v="0"/>
    <x v="0"/>
    <x v="1"/>
    <x v="0"/>
    <n v="0"/>
    <n v="957"/>
    <n v="16177937.68"/>
    <n v="748535347.01999998"/>
    <n v="362581350.20999998"/>
    <n v="157939332.06999999"/>
    <n v="33360166.460000001"/>
    <n v="16572418.779999999"/>
    <n v="3946345.17"/>
    <n v="2997563.58"/>
    <n v="2243986.83"/>
    <n v="2875849.68"/>
    <n v="18144066.039999999"/>
    <n v="1365374363.52"/>
  </r>
  <r>
    <x v="0"/>
    <x v="0"/>
    <x v="1"/>
    <x v="1"/>
    <n v="0"/>
    <n v="3984"/>
    <n v="25334225.420000002"/>
    <n v="3385898143.77"/>
    <n v="2267994016.0999999"/>
    <n v="1329915130.5699999"/>
    <n v="363317813.25999999"/>
    <n v="226828872.94999999"/>
    <n v="88096630.049999997"/>
    <n v="71054840.920000002"/>
    <n v="47181936.009999998"/>
    <n v="30987406.100000001"/>
    <n v="179276621.02000001"/>
    <n v="8015885636.1800003"/>
  </r>
  <r>
    <x v="0"/>
    <x v="0"/>
    <x v="1"/>
    <x v="2"/>
    <n v="0"/>
    <n v="98"/>
    <n v="383868.79"/>
    <n v="31615140.210000001"/>
    <n v="12220001.810000001"/>
    <n v="9426715.8499999996"/>
    <n v="7915946"/>
    <n v="3904741.18"/>
    <n v="592583.84"/>
    <n v="1942127.21"/>
    <n v="2152708.65"/>
    <n v="1191691.01"/>
    <n v="2881377.31"/>
    <n v="74226901.849999994"/>
  </r>
  <r>
    <x v="0"/>
    <x v="1"/>
    <x v="0"/>
    <x v="0"/>
    <n v="0"/>
    <n v="10"/>
    <n v="0"/>
    <n v="4303536.6399999997"/>
    <n v="5709656.6799999997"/>
    <n v="2851666.86"/>
    <n v="808288.05"/>
    <n v="350480.65"/>
    <n v="175240.32000000001"/>
    <n v="100649.66"/>
    <n v="0"/>
    <n v="0"/>
    <n v="0"/>
    <n v="14299518.869999999"/>
  </r>
  <r>
    <x v="0"/>
    <x v="1"/>
    <x v="0"/>
    <x v="1"/>
    <m/>
    <m/>
    <m/>
    <m/>
    <m/>
    <m/>
    <m/>
    <m/>
    <m/>
    <m/>
    <m/>
    <m/>
    <m/>
    <m/>
  </r>
  <r>
    <x v="0"/>
    <x v="1"/>
    <x v="0"/>
    <x v="2"/>
    <n v="0"/>
    <n v="149"/>
    <n v="1418055.85"/>
    <n v="108026951.37"/>
    <n v="92864670.430000007"/>
    <n v="47850461.439999998"/>
    <n v="9334461.2899999991"/>
    <n v="5228167.4800000004"/>
    <n v="2133188.19"/>
    <n v="1864770.16"/>
    <n v="1317248.02"/>
    <n v="780039.62"/>
    <n v="1072606.25"/>
    <n v="271890620.08999997"/>
  </r>
  <r>
    <x v="0"/>
    <x v="1"/>
    <x v="1"/>
    <x v="0"/>
    <n v="0"/>
    <n v="15"/>
    <n v="0"/>
    <n v="9527052.9800000004"/>
    <n v="7035434.3899999997"/>
    <n v="2345141.2599999998"/>
    <n v="339038.88"/>
    <n v="50287.11"/>
    <n v="0"/>
    <n v="0"/>
    <n v="0"/>
    <n v="0"/>
    <n v="0"/>
    <n v="19296954.620000001"/>
  </r>
  <r>
    <x v="0"/>
    <x v="1"/>
    <x v="1"/>
    <x v="1"/>
    <m/>
    <m/>
    <m/>
    <m/>
    <m/>
    <m/>
    <m/>
    <m/>
    <m/>
    <m/>
    <m/>
    <m/>
    <m/>
    <m/>
  </r>
  <r>
    <x v="0"/>
    <x v="1"/>
    <x v="1"/>
    <x v="2"/>
    <n v="0"/>
    <n v="161"/>
    <n v="658906.97"/>
    <n v="101812939.86"/>
    <n v="65821693.770000003"/>
    <n v="30749369.359999999"/>
    <n v="4052553.72"/>
    <n v="2107823.44"/>
    <n v="598272.37"/>
    <n v="215132.38"/>
    <n v="0"/>
    <n v="0"/>
    <n v="0"/>
    <n v="206016691.86000001"/>
  </r>
  <r>
    <x v="0"/>
    <x v="2"/>
    <x v="0"/>
    <x v="0"/>
    <n v="0"/>
    <n v="184"/>
    <n v="735030.13"/>
    <n v="171962707.59"/>
    <n v="198742338.59999999"/>
    <n v="104826696.3"/>
    <n v="18314042.890000001"/>
    <n v="6034362.7699999996"/>
    <n v="2216596.98"/>
    <n v="1943600.01"/>
    <n v="1587457.85"/>
    <n v="801804.76"/>
    <n v="2694885.15"/>
    <n v="509859523.01999998"/>
  </r>
  <r>
    <x v="0"/>
    <x v="2"/>
    <x v="0"/>
    <x v="1"/>
    <m/>
    <m/>
    <m/>
    <m/>
    <m/>
    <m/>
    <m/>
    <m/>
    <m/>
    <m/>
    <m/>
    <m/>
    <m/>
    <m/>
  </r>
  <r>
    <x v="0"/>
    <x v="2"/>
    <x v="0"/>
    <x v="2"/>
    <n v="0"/>
    <n v="176"/>
    <n v="6953015.4299999997"/>
    <n v="146091006.88"/>
    <n v="109008947.69"/>
    <n v="55559592.759999998"/>
    <n v="19986361.850000001"/>
    <n v="13531319.07"/>
    <n v="1434286.16"/>
    <n v="897875.18"/>
    <n v="420087.93"/>
    <n v="165636.76999999999"/>
    <n v="1066893.44"/>
    <n v="355115023.16000003"/>
  </r>
  <r>
    <x v="0"/>
    <x v="2"/>
    <x v="1"/>
    <x v="0"/>
    <n v="0"/>
    <n v="572"/>
    <n v="12653693.380000001"/>
    <n v="414320583.77999997"/>
    <n v="400784775.77999997"/>
    <n v="229060406.43000001"/>
    <n v="31650464.309999999"/>
    <n v="15940473.85"/>
    <n v="2877054.46"/>
    <n v="1829485.32"/>
    <n v="1526977.59"/>
    <n v="1287328.56"/>
    <n v="7319540.25"/>
    <n v="1119250783.73"/>
  </r>
  <r>
    <x v="0"/>
    <x v="2"/>
    <x v="1"/>
    <x v="1"/>
    <m/>
    <m/>
    <m/>
    <m/>
    <m/>
    <m/>
    <m/>
    <m/>
    <m/>
    <m/>
    <m/>
    <m/>
    <m/>
    <m/>
  </r>
  <r>
    <x v="0"/>
    <x v="2"/>
    <x v="1"/>
    <x v="2"/>
    <n v="0"/>
    <n v="2329"/>
    <n v="31505305.629999999"/>
    <n v="1271871510.99"/>
    <n v="546879341.60000002"/>
    <n v="178376425.78"/>
    <n v="20083813.350000001"/>
    <n v="9483401.9700000007"/>
    <n v="2408071.0499999998"/>
    <n v="1521776.34"/>
    <n v="1387521.29"/>
    <n v="2390702.39"/>
    <n v="5615141.7599999998"/>
    <n v="2071523012.1800001"/>
  </r>
  <r>
    <x v="0"/>
    <x v="3"/>
    <x v="0"/>
    <x v="0"/>
    <m/>
    <m/>
    <m/>
    <m/>
    <m/>
    <m/>
    <m/>
    <m/>
    <m/>
    <m/>
    <m/>
    <m/>
    <m/>
    <m/>
  </r>
  <r>
    <x v="0"/>
    <x v="3"/>
    <x v="0"/>
    <x v="1"/>
    <m/>
    <m/>
    <m/>
    <m/>
    <m/>
    <m/>
    <m/>
    <m/>
    <m/>
    <m/>
    <m/>
    <m/>
    <m/>
    <m/>
  </r>
  <r>
    <x v="0"/>
    <x v="3"/>
    <x v="0"/>
    <x v="2"/>
    <m/>
    <m/>
    <m/>
    <m/>
    <m/>
    <m/>
    <m/>
    <m/>
    <m/>
    <m/>
    <m/>
    <m/>
    <m/>
    <m/>
  </r>
  <r>
    <x v="0"/>
    <x v="3"/>
    <x v="1"/>
    <x v="0"/>
    <m/>
    <m/>
    <m/>
    <m/>
    <m/>
    <m/>
    <m/>
    <m/>
    <m/>
    <m/>
    <m/>
    <m/>
    <m/>
    <m/>
  </r>
  <r>
    <x v="0"/>
    <x v="3"/>
    <x v="1"/>
    <x v="1"/>
    <m/>
    <m/>
    <m/>
    <m/>
    <m/>
    <m/>
    <m/>
    <m/>
    <m/>
    <m/>
    <m/>
    <m/>
    <m/>
    <m/>
  </r>
  <r>
    <x v="0"/>
    <x v="3"/>
    <x v="1"/>
    <x v="2"/>
    <m/>
    <m/>
    <m/>
    <m/>
    <m/>
    <m/>
    <m/>
    <m/>
    <m/>
    <m/>
    <m/>
    <m/>
    <m/>
    <m/>
  </r>
  <r>
    <x v="0"/>
    <x v="4"/>
    <x v="0"/>
    <x v="0"/>
    <n v="0"/>
    <n v="514"/>
    <n v="5484643.0700000003"/>
    <n v="905533545.78999996"/>
    <n v="909358362.25999999"/>
    <n v="863573392.13999999"/>
    <n v="342616740.06999999"/>
    <n v="268319726.06999999"/>
    <n v="93429324.530000001"/>
    <n v="69120379.450000003"/>
    <n v="44688017.020000003"/>
    <n v="31669898.219999999"/>
    <n v="97353328.030000001"/>
    <n v="3631147356.6599998"/>
  </r>
  <r>
    <x v="0"/>
    <x v="4"/>
    <x v="0"/>
    <x v="1"/>
    <n v="0"/>
    <n v="228"/>
    <n v="0"/>
    <n v="619688660.53999996"/>
    <n v="556409456.63999999"/>
    <n v="286121433.31999999"/>
    <n v="64798125"/>
    <n v="33015023.780000001"/>
    <n v="9607577.5800000001"/>
    <n v="6103795.6299999999"/>
    <n v="5403379.9500000002"/>
    <n v="3675273.99"/>
    <n v="38432199.060000002"/>
    <n v="1623254925.5"/>
  </r>
  <r>
    <x v="0"/>
    <x v="4"/>
    <x v="0"/>
    <x v="2"/>
    <n v="0"/>
    <n v="59"/>
    <n v="0"/>
    <n v="56429713.759999998"/>
    <n v="83127471.209999993"/>
    <n v="68347908.390000001"/>
    <n v="22095046.670000002"/>
    <n v="17641810.41"/>
    <n v="7866108.6799999997"/>
    <n v="7074168.3899999997"/>
    <n v="6552965.96"/>
    <n v="4277927.79"/>
    <n v="11155373.050000001"/>
    <n v="284568494.31999999"/>
  </r>
  <r>
    <x v="0"/>
    <x v="4"/>
    <x v="1"/>
    <x v="0"/>
    <n v="0"/>
    <n v="127"/>
    <n v="2392342.41"/>
    <n v="154302583.74000001"/>
    <n v="125618111.76000001"/>
    <n v="147331440.69"/>
    <n v="62609363.439999998"/>
    <n v="52883696.460000001"/>
    <n v="19963878.02"/>
    <n v="18207403.68"/>
    <n v="11495101.859999999"/>
    <n v="7276194.75"/>
    <n v="19701667.09"/>
    <n v="621781783.91999996"/>
  </r>
  <r>
    <x v="0"/>
    <x v="4"/>
    <x v="1"/>
    <x v="1"/>
    <n v="0"/>
    <n v="97"/>
    <n v="0"/>
    <n v="191469393.81"/>
    <n v="136025898.69999999"/>
    <n v="57134287.539999999"/>
    <n v="13226208.800000001"/>
    <n v="7001724.5899999999"/>
    <n v="2767885.75"/>
    <n v="920527.9"/>
    <n v="595343.18000000005"/>
    <n v="595343.18000000005"/>
    <n v="18604875.199999999"/>
    <n v="428341488.63999999"/>
  </r>
  <r>
    <x v="0"/>
    <x v="4"/>
    <x v="1"/>
    <x v="2"/>
    <n v="0"/>
    <n v="27"/>
    <n v="0"/>
    <n v="61495977.670000002"/>
    <n v="46845328.380000003"/>
    <n v="15013863.25"/>
    <n v="3865016.09"/>
    <n v="2202957.15"/>
    <n v="440048.1"/>
    <n v="244257.06"/>
    <n v="149469.92000000001"/>
    <n v="140344.28"/>
    <n v="17173801.98"/>
    <n v="147571063.88"/>
  </r>
  <r>
    <x v="0"/>
    <x v="5"/>
    <x v="0"/>
    <x v="0"/>
    <n v="0"/>
    <n v="7"/>
    <n v="0"/>
    <n v="3599138.68"/>
    <n v="1043037.3"/>
    <n v="742226.74"/>
    <n v="319465.58"/>
    <n v="298595.93"/>
    <n v="84541.75"/>
    <n v="0"/>
    <n v="0"/>
    <n v="0"/>
    <n v="0"/>
    <n v="6087005.9800000004"/>
  </r>
  <r>
    <x v="0"/>
    <x v="5"/>
    <x v="0"/>
    <x v="1"/>
    <m/>
    <m/>
    <m/>
    <m/>
    <m/>
    <m/>
    <m/>
    <m/>
    <m/>
    <m/>
    <m/>
    <m/>
    <m/>
    <m/>
  </r>
  <r>
    <x v="0"/>
    <x v="5"/>
    <x v="0"/>
    <x v="2"/>
    <n v="0"/>
    <n v="9"/>
    <n v="0"/>
    <n v="2650034.83"/>
    <n v="6450106.6799999997"/>
    <n v="1518455.91"/>
    <n v="191273.02"/>
    <n v="0"/>
    <n v="0"/>
    <n v="0"/>
    <n v="0"/>
    <n v="0"/>
    <n v="0"/>
    <n v="10809870.439999999"/>
  </r>
  <r>
    <x v="0"/>
    <x v="5"/>
    <x v="1"/>
    <x v="0"/>
    <n v="0"/>
    <n v="1"/>
    <n v="0"/>
    <n v="304012.96999999997"/>
    <n v="0"/>
    <n v="0"/>
    <n v="0"/>
    <n v="0"/>
    <n v="0"/>
    <n v="0"/>
    <n v="0"/>
    <n v="0"/>
    <n v="0"/>
    <n v="304012.96999999997"/>
  </r>
  <r>
    <x v="0"/>
    <x v="5"/>
    <x v="1"/>
    <x v="1"/>
    <m/>
    <m/>
    <m/>
    <m/>
    <m/>
    <m/>
    <m/>
    <m/>
    <m/>
    <m/>
    <m/>
    <m/>
    <m/>
    <m/>
  </r>
  <r>
    <x v="0"/>
    <x v="5"/>
    <x v="1"/>
    <x v="2"/>
    <n v="0"/>
    <n v="24"/>
    <n v="509896.66"/>
    <n v="11319503.49"/>
    <n v="6535259.2699999996"/>
    <n v="1499219.74"/>
    <n v="111881.86"/>
    <n v="0"/>
    <n v="0"/>
    <n v="0"/>
    <n v="0"/>
    <n v="0"/>
    <n v="0"/>
    <n v="19975761.02"/>
  </r>
  <r>
    <x v="1"/>
    <x v="0"/>
    <x v="0"/>
    <x v="0"/>
    <n v="0"/>
    <n v="525"/>
    <n v="465900987.29000002"/>
    <n v="1466925936.3399999"/>
    <n v="1367939302.25"/>
    <n v="1000103671.3099999"/>
    <n v="316746079.5"/>
    <n v="176399854.12"/>
    <n v="53751092.399999999"/>
    <n v="42199605.700000003"/>
    <n v="33872489.890000001"/>
    <n v="29812633"/>
    <n v="212099056.47"/>
    <n v="5165750708.2799997"/>
  </r>
  <r>
    <x v="1"/>
    <x v="0"/>
    <x v="0"/>
    <x v="1"/>
    <n v="0"/>
    <n v="399"/>
    <n v="575107920.52999997"/>
    <n v="658103261.69000006"/>
    <n v="634061158.25"/>
    <n v="469929447.11000001"/>
    <n v="143494224.22999999"/>
    <n v="112423722.12"/>
    <n v="27524661.73"/>
    <n v="21419320.079999998"/>
    <n v="20426062.719999999"/>
    <n v="17263327.59"/>
    <n v="101821884.5"/>
    <n v="2781574990.5500002"/>
  </r>
  <r>
    <x v="1"/>
    <x v="0"/>
    <x v="0"/>
    <x v="2"/>
    <n v="0"/>
    <n v="187"/>
    <n v="499627704.50999999"/>
    <n v="613722159.73000002"/>
    <n v="566768958.70000005"/>
    <n v="432617082.06"/>
    <n v="154244745.56999999"/>
    <n v="125597135.09"/>
    <n v="47605789.259999998"/>
    <n v="35512306.280000001"/>
    <n v="20474521.25"/>
    <n v="17104889.710000001"/>
    <n v="63912898.189999998"/>
    <n v="2577188190.3499999"/>
  </r>
  <r>
    <x v="1"/>
    <x v="0"/>
    <x v="1"/>
    <x v="0"/>
    <n v="0"/>
    <n v="282"/>
    <n v="150374534.13"/>
    <n v="462586019.69999999"/>
    <n v="186027135.06"/>
    <n v="97011861.760000005"/>
    <n v="54334263.509999998"/>
    <n v="35171442.920000002"/>
    <n v="6034918.4500000002"/>
    <n v="5060991.09"/>
    <n v="4563600.95"/>
    <n v="4532069.82"/>
    <n v="27678260.149999999"/>
    <n v="1033375097.54"/>
  </r>
  <r>
    <x v="1"/>
    <x v="0"/>
    <x v="1"/>
    <x v="1"/>
    <n v="0"/>
    <n v="332"/>
    <n v="102880714.8"/>
    <n v="611805564.94000006"/>
    <n v="245449720.34"/>
    <n v="84728484.069999993"/>
    <n v="36051879.25"/>
    <n v="25633245.52"/>
    <n v="6125334.4900000002"/>
    <n v="4646596.74"/>
    <n v="2817181.4"/>
    <n v="1977852.08"/>
    <n v="7985620.3099999996"/>
    <n v="1130102193.95"/>
  </r>
  <r>
    <x v="1"/>
    <x v="0"/>
    <x v="1"/>
    <x v="2"/>
    <n v="0"/>
    <n v="82"/>
    <n v="173198765.03"/>
    <n v="99044571.760000005"/>
    <n v="47124528.299999997"/>
    <n v="53841394.149999999"/>
    <n v="27318662.82"/>
    <n v="8815867.6699999999"/>
    <n v="505966.76"/>
    <n v="505966.76"/>
    <n v="505966.76"/>
    <n v="505966.76"/>
    <n v="5398530.9500000002"/>
    <n v="416766187.69999999"/>
  </r>
  <r>
    <x v="1"/>
    <x v="1"/>
    <x v="0"/>
    <x v="0"/>
    <n v="0"/>
    <n v="5"/>
    <n v="1745183.26"/>
    <n v="4230885.8"/>
    <n v="12717152.93"/>
    <n v="6236046.3399999999"/>
    <n v="1003530.44"/>
    <n v="1003530.44"/>
    <n v="501765.22"/>
    <n v="474100.47"/>
    <n v="0"/>
    <n v="0"/>
    <n v="0"/>
    <n v="27912194.899999999"/>
  </r>
  <r>
    <x v="1"/>
    <x v="1"/>
    <x v="0"/>
    <x v="1"/>
    <m/>
    <m/>
    <m/>
    <m/>
    <m/>
    <m/>
    <m/>
    <m/>
    <m/>
    <m/>
    <m/>
    <m/>
    <m/>
    <m/>
  </r>
  <r>
    <x v="1"/>
    <x v="1"/>
    <x v="0"/>
    <x v="2"/>
    <n v="0"/>
    <n v="34"/>
    <n v="24494984.719999999"/>
    <n v="43644866.020000003"/>
    <n v="44398367.859999999"/>
    <n v="22941110.489999998"/>
    <n v="8987782.9299999997"/>
    <n v="6351294.1299999999"/>
    <n v="2259788.63"/>
    <n v="2259788.63"/>
    <n v="2259788.63"/>
    <n v="2259788.63"/>
    <n v="2121916.92"/>
    <n v="161979477.59999999"/>
  </r>
  <r>
    <x v="1"/>
    <x v="1"/>
    <x v="1"/>
    <x v="0"/>
    <n v="0"/>
    <n v="10"/>
    <n v="0"/>
    <n v="25535173.489999998"/>
    <n v="6925627.8200000003"/>
    <n v="215491.29"/>
    <n v="0"/>
    <n v="0"/>
    <n v="0"/>
    <n v="0"/>
    <n v="0"/>
    <n v="0"/>
    <n v="0"/>
    <n v="32676292.600000001"/>
  </r>
  <r>
    <x v="1"/>
    <x v="1"/>
    <x v="1"/>
    <x v="1"/>
    <m/>
    <m/>
    <m/>
    <m/>
    <m/>
    <m/>
    <m/>
    <m/>
    <m/>
    <m/>
    <m/>
    <m/>
    <m/>
    <m/>
  </r>
  <r>
    <x v="1"/>
    <x v="1"/>
    <x v="1"/>
    <x v="2"/>
    <n v="0"/>
    <n v="61"/>
    <n v="22909797.550000001"/>
    <n v="152433340.31"/>
    <n v="42474748.140000001"/>
    <n v="11034474.210000001"/>
    <n v="1714757.16"/>
    <n v="831498.23999999999"/>
    <n v="0"/>
    <n v="0"/>
    <n v="0"/>
    <n v="0"/>
    <n v="0"/>
    <n v="231398615.61000001"/>
  </r>
  <r>
    <x v="1"/>
    <x v="2"/>
    <x v="0"/>
    <x v="0"/>
    <n v="0"/>
    <n v="116"/>
    <n v="9453664.2599999998"/>
    <n v="217068798.61000001"/>
    <n v="209346533.77000001"/>
    <n v="139176295.00999999"/>
    <n v="34533396.079999998"/>
    <n v="19535380.73"/>
    <n v="4983585.6500000004"/>
    <n v="4419027.79"/>
    <n v="1862209.57"/>
    <n v="523965.76"/>
    <n v="172462.1"/>
    <n v="641075319.34000003"/>
  </r>
  <r>
    <x v="1"/>
    <x v="2"/>
    <x v="0"/>
    <x v="1"/>
    <m/>
    <m/>
    <m/>
    <m/>
    <m/>
    <m/>
    <m/>
    <m/>
    <m/>
    <m/>
    <m/>
    <m/>
    <m/>
    <m/>
  </r>
  <r>
    <x v="1"/>
    <x v="2"/>
    <x v="0"/>
    <x v="2"/>
    <n v="0"/>
    <n v="40"/>
    <n v="39814816.270000003"/>
    <n v="78557851.159999996"/>
    <n v="91887107.090000004"/>
    <n v="71860748"/>
    <n v="18279822.190000001"/>
    <n v="3455546.18"/>
    <n v="213912.01"/>
    <n v="81762.679999999993"/>
    <n v="0"/>
    <n v="0"/>
    <n v="667275.94999999995"/>
    <n v="304818841.52999997"/>
  </r>
  <r>
    <x v="1"/>
    <x v="2"/>
    <x v="1"/>
    <x v="0"/>
    <n v="0"/>
    <n v="1098"/>
    <n v="540924393.50999999"/>
    <n v="3404991899.5700002"/>
    <n v="1491578013.0999999"/>
    <n v="571067977.10000002"/>
    <n v="150070973.94"/>
    <n v="86916095.069999993"/>
    <n v="25218982.079999998"/>
    <n v="15131918.439999999"/>
    <n v="10422883.9"/>
    <n v="5050315.28"/>
    <n v="6143394.1299999999"/>
    <n v="6307516846.1099997"/>
  </r>
  <r>
    <x v="1"/>
    <x v="2"/>
    <x v="1"/>
    <x v="1"/>
    <m/>
    <m/>
    <m/>
    <m/>
    <m/>
    <m/>
    <m/>
    <m/>
    <m/>
    <m/>
    <m/>
    <m/>
    <m/>
    <m/>
  </r>
  <r>
    <x v="1"/>
    <x v="2"/>
    <x v="1"/>
    <x v="2"/>
    <n v="0"/>
    <n v="1236"/>
    <n v="591429501.14999998"/>
    <n v="1607722257.8499999"/>
    <n v="482450776.23000002"/>
    <n v="235461264.12"/>
    <n v="92092578.069999993"/>
    <n v="39703471.729999997"/>
    <n v="7718199.5199999996"/>
    <n v="5369145.1799999997"/>
    <n v="3337699.14"/>
    <n v="3167965.81"/>
    <n v="19150474.350000001"/>
    <n v="3087603333.1300001"/>
  </r>
  <r>
    <x v="1"/>
    <x v="3"/>
    <x v="0"/>
    <x v="0"/>
    <m/>
    <m/>
    <m/>
    <m/>
    <m/>
    <m/>
    <m/>
    <m/>
    <m/>
    <m/>
    <m/>
    <m/>
    <m/>
    <m/>
  </r>
  <r>
    <x v="1"/>
    <x v="3"/>
    <x v="0"/>
    <x v="1"/>
    <m/>
    <m/>
    <m/>
    <m/>
    <m/>
    <m/>
    <m/>
    <m/>
    <m/>
    <m/>
    <m/>
    <m/>
    <m/>
    <m/>
  </r>
  <r>
    <x v="1"/>
    <x v="3"/>
    <x v="0"/>
    <x v="2"/>
    <m/>
    <m/>
    <m/>
    <m/>
    <m/>
    <m/>
    <m/>
    <m/>
    <m/>
    <m/>
    <m/>
    <m/>
    <m/>
    <m/>
  </r>
  <r>
    <x v="1"/>
    <x v="3"/>
    <x v="1"/>
    <x v="0"/>
    <m/>
    <m/>
    <m/>
    <m/>
    <m/>
    <m/>
    <m/>
    <m/>
    <m/>
    <m/>
    <m/>
    <m/>
    <m/>
    <m/>
  </r>
  <r>
    <x v="1"/>
    <x v="3"/>
    <x v="1"/>
    <x v="1"/>
    <m/>
    <m/>
    <m/>
    <m/>
    <m/>
    <m/>
    <m/>
    <m/>
    <m/>
    <m/>
    <m/>
    <m/>
    <m/>
    <m/>
  </r>
  <r>
    <x v="1"/>
    <x v="3"/>
    <x v="1"/>
    <x v="2"/>
    <n v="0"/>
    <n v="2228"/>
    <n v="928463538.08000004"/>
    <n v="1268518581.72"/>
    <n v="714846796.72000003"/>
    <n v="673421984.30999994"/>
    <n v="338054574.87"/>
    <n v="282117066.69999999"/>
    <n v="104687907.66"/>
    <n v="69859178.340000004"/>
    <n v="43088075.700000003"/>
    <n v="36710386.780000001"/>
    <n v="561117473.54999995"/>
    <n v="5020885564.4200001"/>
  </r>
  <r>
    <x v="1"/>
    <x v="4"/>
    <x v="0"/>
    <x v="0"/>
    <n v="0"/>
    <n v="10"/>
    <n v="0"/>
    <n v="173971823.00999999"/>
    <n v="122459685.79000001"/>
    <n v="90672804.530000001"/>
    <n v="41153432.009999998"/>
    <n v="13955760.789999999"/>
    <n v="0"/>
    <n v="0"/>
    <n v="0"/>
    <n v="0"/>
    <n v="0"/>
    <n v="442213506.13"/>
  </r>
  <r>
    <x v="1"/>
    <x v="4"/>
    <x v="0"/>
    <x v="1"/>
    <n v="0"/>
    <n v="58"/>
    <n v="244799953.75999999"/>
    <n v="277131575.76999998"/>
    <n v="319442609.76999998"/>
    <n v="300364929.97000003"/>
    <n v="76765777.989999995"/>
    <n v="55072640.170000002"/>
    <n v="16575728.01"/>
    <n v="15776133"/>
    <n v="14330316.300000001"/>
    <n v="13315654.710000001"/>
    <n v="36931333.100000001"/>
    <n v="1370506652.55"/>
  </r>
  <r>
    <x v="1"/>
    <x v="4"/>
    <x v="0"/>
    <x v="2"/>
    <n v="0"/>
    <n v="20"/>
    <n v="55139487.890000001"/>
    <n v="168831603.86000001"/>
    <n v="124014250.3"/>
    <n v="86512338.930000007"/>
    <n v="35718209.43"/>
    <n v="24220409.440000001"/>
    <n v="9263700.3100000005"/>
    <n v="6125154.0700000003"/>
    <n v="4902259.21"/>
    <n v="4902259.21"/>
    <n v="21433002.710000001"/>
    <n v="541062675.37"/>
  </r>
  <r>
    <x v="1"/>
    <x v="4"/>
    <x v="1"/>
    <x v="0"/>
    <n v="0"/>
    <n v="2"/>
    <n v="0"/>
    <n v="24007126.91"/>
    <n v="12036134.59"/>
    <n v="12036134.59"/>
    <n v="6018067.2999999998"/>
    <n v="6018067.2999999998"/>
    <n v="3009033.65"/>
    <n v="3009033.65"/>
    <n v="3009033.65"/>
    <n v="3009033.65"/>
    <n v="9006611.7899999991"/>
    <n v="81158277.060000002"/>
  </r>
  <r>
    <x v="1"/>
    <x v="4"/>
    <x v="1"/>
    <x v="1"/>
    <n v="0"/>
    <n v="7"/>
    <n v="40724419.170000002"/>
    <n v="12677437.460000001"/>
    <n v="500367.35"/>
    <n v="5976266.1900000004"/>
    <n v="3880406.52"/>
    <n v="3880406.52"/>
    <n v="356008.77"/>
    <n v="0"/>
    <n v="0"/>
    <n v="0"/>
    <n v="0"/>
    <n v="67995311.989999995"/>
  </r>
  <r>
    <x v="1"/>
    <x v="4"/>
    <x v="1"/>
    <x v="2"/>
    <n v="0"/>
    <n v="5"/>
    <n v="0"/>
    <n v="13043742.109999999"/>
    <n v="14035600.560000001"/>
    <n v="18988186.75"/>
    <n v="8939045.2899999991"/>
    <n v="5007447.3"/>
    <n v="1556531.71"/>
    <n v="1686302.97"/>
    <n v="1686302.97"/>
    <n v="1623512.65"/>
    <n v="0"/>
    <n v="66566672.32"/>
  </r>
  <r>
    <x v="1"/>
    <x v="5"/>
    <x v="0"/>
    <x v="0"/>
    <m/>
    <m/>
    <m/>
    <m/>
    <m/>
    <m/>
    <m/>
    <m/>
    <m/>
    <m/>
    <m/>
    <m/>
    <m/>
    <m/>
  </r>
  <r>
    <x v="1"/>
    <x v="5"/>
    <x v="0"/>
    <x v="1"/>
    <m/>
    <m/>
    <m/>
    <m/>
    <m/>
    <m/>
    <m/>
    <m/>
    <m/>
    <m/>
    <m/>
    <m/>
    <m/>
    <m/>
  </r>
  <r>
    <x v="1"/>
    <x v="5"/>
    <x v="0"/>
    <x v="2"/>
    <m/>
    <m/>
    <m/>
    <m/>
    <m/>
    <m/>
    <m/>
    <m/>
    <m/>
    <m/>
    <m/>
    <m/>
    <m/>
    <m/>
  </r>
  <r>
    <x v="1"/>
    <x v="5"/>
    <x v="1"/>
    <x v="0"/>
    <n v="0"/>
    <n v="1"/>
    <n v="0"/>
    <n v="1272538.94"/>
    <n v="0"/>
    <n v="0"/>
    <n v="0"/>
    <n v="0"/>
    <n v="0"/>
    <n v="0"/>
    <n v="0"/>
    <n v="0"/>
    <n v="0"/>
    <n v="1272538.94"/>
  </r>
  <r>
    <x v="1"/>
    <x v="5"/>
    <x v="1"/>
    <x v="1"/>
    <m/>
    <m/>
    <m/>
    <m/>
    <m/>
    <m/>
    <m/>
    <m/>
    <m/>
    <m/>
    <m/>
    <m/>
    <m/>
    <m/>
  </r>
  <r>
    <x v="1"/>
    <x v="5"/>
    <x v="1"/>
    <x v="2"/>
    <n v="0"/>
    <n v="4"/>
    <n v="0"/>
    <n v="1289971.8400000001"/>
    <n v="1194676.46"/>
    <n v="1436543.21"/>
    <n v="0"/>
    <n v="0"/>
    <n v="0"/>
    <n v="0"/>
    <n v="0"/>
    <n v="0"/>
    <n v="0"/>
    <n v="3921191.51"/>
  </r>
  <r>
    <x v="2"/>
    <x v="0"/>
    <x v="0"/>
    <x v="0"/>
    <n v="0"/>
    <n v="4448"/>
    <n v="139672661.03999999"/>
    <n v="1179817034.21"/>
    <n v="1111262841.6900001"/>
    <n v="822531896.53999996"/>
    <n v="225385918.44999999"/>
    <n v="96512694.810000002"/>
    <n v="25603218.789999999"/>
    <n v="14549800.699999999"/>
    <n v="6385548.3499999996"/>
    <n v="2698749.45"/>
    <n v="6639953.54"/>
    <n v="3631060317.5700002"/>
  </r>
  <r>
    <x v="2"/>
    <x v="0"/>
    <x v="0"/>
    <x v="1"/>
    <n v="0"/>
    <n v="7189"/>
    <n v="288279077.19999999"/>
    <n v="2018696887.76"/>
    <n v="1914787756.8800001"/>
    <n v="1526142398.72"/>
    <n v="367352625.36000001"/>
    <n v="146907764.62"/>
    <n v="40163587.07"/>
    <n v="20329114.140000001"/>
    <n v="7138940.0300000003"/>
    <n v="2832916.49"/>
    <n v="16118761.890000001"/>
    <n v="6348749830.1599998"/>
  </r>
  <r>
    <x v="2"/>
    <x v="0"/>
    <x v="0"/>
    <x v="2"/>
    <n v="0"/>
    <n v="106"/>
    <n v="1207282.9099999999"/>
    <n v="33665785.93"/>
    <n v="28026521.120000001"/>
    <n v="18203496.949999999"/>
    <n v="4522836.43"/>
    <n v="1327212.8999999999"/>
    <n v="358321.12"/>
    <n v="238386.47"/>
    <n v="191650.12"/>
    <n v="14423.32"/>
    <n v="0"/>
    <n v="87755917.269999996"/>
  </r>
  <r>
    <x v="2"/>
    <x v="0"/>
    <x v="1"/>
    <x v="0"/>
    <n v="0"/>
    <n v="2441"/>
    <n v="39938273.329999998"/>
    <n v="573680625.5"/>
    <n v="397177498.79000002"/>
    <n v="217280183.53"/>
    <n v="43314710.18"/>
    <n v="13849784.68"/>
    <n v="2636855.2200000002"/>
    <n v="1144448.08"/>
    <n v="477769.49"/>
    <n v="233112.27"/>
    <n v="958788.92"/>
    <n v="1290692049.98"/>
  </r>
  <r>
    <x v="2"/>
    <x v="0"/>
    <x v="1"/>
    <x v="1"/>
    <n v="0"/>
    <n v="4409"/>
    <n v="93605643.390000001"/>
    <n v="1028043627.33"/>
    <n v="734970264.88999999"/>
    <n v="442236491.62"/>
    <n v="67045255.840000004"/>
    <n v="21254209.539999999"/>
    <n v="3485582.66"/>
    <n v="1679446.6"/>
    <n v="877280.4"/>
    <n v="469798.56"/>
    <n v="3431666.34"/>
    <n v="2397099267.1700001"/>
  </r>
  <r>
    <x v="2"/>
    <x v="0"/>
    <x v="1"/>
    <x v="2"/>
    <n v="0"/>
    <n v="25"/>
    <n v="0"/>
    <n v="6140968.2699999996"/>
    <n v="3246210.15"/>
    <n v="1662341.22"/>
    <n v="194082.79"/>
    <n v="36690.49"/>
    <n v="0"/>
    <n v="0"/>
    <n v="0"/>
    <n v="0"/>
    <n v="0"/>
    <n v="11280292.9"/>
  </r>
  <r>
    <x v="2"/>
    <x v="1"/>
    <x v="0"/>
    <x v="0"/>
    <n v="0"/>
    <n v="170"/>
    <n v="15685251.75"/>
    <n v="38590094.310000002"/>
    <n v="34830872.25"/>
    <n v="26373046.940000001"/>
    <n v="8128172.9199999999"/>
    <n v="5074177.42"/>
    <n v="1502011.8"/>
    <n v="1006972.03"/>
    <n v="647122.51"/>
    <n v="300557.71000000002"/>
    <n v="61108.76"/>
    <n v="132199388.39"/>
  </r>
  <r>
    <x v="2"/>
    <x v="1"/>
    <x v="0"/>
    <x v="1"/>
    <m/>
    <m/>
    <m/>
    <m/>
    <m/>
    <m/>
    <m/>
    <m/>
    <m/>
    <m/>
    <m/>
    <m/>
    <m/>
    <m/>
  </r>
  <r>
    <x v="2"/>
    <x v="1"/>
    <x v="0"/>
    <x v="2"/>
    <n v="0"/>
    <n v="918"/>
    <n v="0"/>
    <n v="219300749.44999999"/>
    <n v="205555148.56999999"/>
    <n v="172184683.88999999"/>
    <n v="48262293.619999997"/>
    <n v="28067924.579999998"/>
    <n v="9156168.1799999997"/>
    <n v="4191334.28"/>
    <n v="1081894.32"/>
    <n v="102069.99"/>
    <n v="9326.83"/>
    <n v="687911593.72000003"/>
  </r>
  <r>
    <x v="2"/>
    <x v="1"/>
    <x v="1"/>
    <x v="0"/>
    <n v="0"/>
    <n v="108"/>
    <n v="6091953.46"/>
    <n v="20901646.420000002"/>
    <n v="18320850.239999998"/>
    <n v="14799296.130000001"/>
    <n v="3621426.04"/>
    <n v="1546591.21"/>
    <n v="341234.03"/>
    <n v="159880.98000000001"/>
    <n v="49549.87"/>
    <n v="0"/>
    <n v="0"/>
    <n v="65832428.380000003"/>
  </r>
  <r>
    <x v="2"/>
    <x v="1"/>
    <x v="1"/>
    <x v="1"/>
    <m/>
    <m/>
    <m/>
    <m/>
    <m/>
    <m/>
    <m/>
    <m/>
    <m/>
    <m/>
    <m/>
    <m/>
    <m/>
    <m/>
  </r>
  <r>
    <x v="2"/>
    <x v="1"/>
    <x v="1"/>
    <x v="2"/>
    <n v="0"/>
    <n v="660"/>
    <n v="0"/>
    <n v="149415810.90000001"/>
    <n v="129679596.23"/>
    <n v="75818162.590000004"/>
    <n v="14269500.699999999"/>
    <n v="5446489.0700000003"/>
    <n v="707886.72"/>
    <n v="225190.87"/>
    <n v="42774.1"/>
    <n v="42774.1"/>
    <n v="727779.31"/>
    <n v="376375964.57999998"/>
  </r>
  <r>
    <x v="2"/>
    <x v="2"/>
    <x v="0"/>
    <x v="0"/>
    <n v="0"/>
    <n v="1046"/>
    <n v="40744935.479999997"/>
    <n v="248550363.25"/>
    <n v="234002792.16999999"/>
    <n v="186503926.09999999"/>
    <n v="50385138.439999998"/>
    <n v="24286445.82"/>
    <n v="5347544.66"/>
    <n v="3699128.31"/>
    <n v="2073365.86"/>
    <n v="1035551.6"/>
    <n v="2116734.0299999998"/>
    <n v="798745925.74000001"/>
  </r>
  <r>
    <x v="2"/>
    <x v="2"/>
    <x v="0"/>
    <x v="1"/>
    <m/>
    <m/>
    <m/>
    <m/>
    <m/>
    <m/>
    <m/>
    <m/>
    <m/>
    <m/>
    <m/>
    <m/>
    <m/>
    <m/>
  </r>
  <r>
    <x v="2"/>
    <x v="2"/>
    <x v="0"/>
    <x v="2"/>
    <n v="0"/>
    <n v="1330"/>
    <n v="0"/>
    <n v="283550503.38999999"/>
    <n v="256798434.46000001"/>
    <n v="199434987.33000001"/>
    <n v="57532301.649999999"/>
    <n v="37656379.100000001"/>
    <n v="12070575.42"/>
    <n v="7434620.1399999997"/>
    <n v="2421114.12"/>
    <n v="393648.72"/>
    <n v="65.16"/>
    <n v="857292629.49000001"/>
  </r>
  <r>
    <x v="2"/>
    <x v="2"/>
    <x v="1"/>
    <x v="0"/>
    <n v="0"/>
    <n v="3016"/>
    <n v="151743166.00999999"/>
    <n v="622797487.95000005"/>
    <n v="566884327.82000005"/>
    <n v="435840680.72000003"/>
    <n v="85987922.819999993"/>
    <n v="27187920.609999999"/>
    <n v="6298806.4100000001"/>
    <n v="3299392.42"/>
    <n v="1256092.21"/>
    <n v="516645.34"/>
    <n v="1830096.18"/>
    <n v="1903642538.48"/>
  </r>
  <r>
    <x v="2"/>
    <x v="2"/>
    <x v="1"/>
    <x v="1"/>
    <m/>
    <m/>
    <m/>
    <m/>
    <m/>
    <m/>
    <m/>
    <m/>
    <m/>
    <m/>
    <m/>
    <m/>
    <m/>
    <m/>
  </r>
  <r>
    <x v="2"/>
    <x v="2"/>
    <x v="1"/>
    <x v="2"/>
    <n v="0"/>
    <n v="6899"/>
    <n v="1828594.84"/>
    <n v="1175823970.98"/>
    <n v="692735092.86000001"/>
    <n v="291762184.05000001"/>
    <n v="56730657.890000001"/>
    <n v="23941630.510000002"/>
    <n v="4016694.73"/>
    <n v="1169026.58"/>
    <n v="133390.59"/>
    <n v="81035.960000000006"/>
    <n v="464767.76"/>
    <n v="2248687046.7399998"/>
  </r>
  <r>
    <x v="2"/>
    <x v="3"/>
    <x v="0"/>
    <x v="0"/>
    <m/>
    <m/>
    <m/>
    <m/>
    <m/>
    <m/>
    <m/>
    <m/>
    <m/>
    <m/>
    <m/>
    <m/>
    <m/>
    <m/>
  </r>
  <r>
    <x v="2"/>
    <x v="3"/>
    <x v="0"/>
    <x v="1"/>
    <m/>
    <m/>
    <m/>
    <m/>
    <m/>
    <m/>
    <m/>
    <m/>
    <m/>
    <m/>
    <m/>
    <m/>
    <m/>
    <m/>
  </r>
  <r>
    <x v="2"/>
    <x v="3"/>
    <x v="0"/>
    <x v="2"/>
    <m/>
    <m/>
    <m/>
    <m/>
    <m/>
    <m/>
    <m/>
    <m/>
    <m/>
    <m/>
    <m/>
    <m/>
    <m/>
    <m/>
  </r>
  <r>
    <x v="2"/>
    <x v="3"/>
    <x v="1"/>
    <x v="0"/>
    <m/>
    <m/>
    <m/>
    <m/>
    <m/>
    <m/>
    <m/>
    <m/>
    <m/>
    <m/>
    <m/>
    <m/>
    <m/>
    <m/>
  </r>
  <r>
    <x v="2"/>
    <x v="3"/>
    <x v="1"/>
    <x v="1"/>
    <m/>
    <m/>
    <m/>
    <m/>
    <m/>
    <m/>
    <m/>
    <m/>
    <m/>
    <m/>
    <m/>
    <m/>
    <m/>
    <m/>
  </r>
  <r>
    <x v="2"/>
    <x v="3"/>
    <x v="1"/>
    <x v="2"/>
    <m/>
    <m/>
    <m/>
    <m/>
    <m/>
    <m/>
    <m/>
    <m/>
    <m/>
    <m/>
    <m/>
    <m/>
    <m/>
    <m/>
  </r>
  <r>
    <x v="2"/>
    <x v="4"/>
    <x v="0"/>
    <x v="0"/>
    <n v="0"/>
    <n v="3"/>
    <n v="0"/>
    <n v="760832.92"/>
    <n v="760832.92"/>
    <n v="760832.92"/>
    <n v="262698.01"/>
    <n v="0"/>
    <n v="0"/>
    <n v="0"/>
    <n v="0"/>
    <n v="0"/>
    <n v="0"/>
    <n v="2545196.77"/>
  </r>
  <r>
    <x v="2"/>
    <x v="4"/>
    <x v="0"/>
    <x v="1"/>
    <m/>
    <m/>
    <m/>
    <m/>
    <m/>
    <m/>
    <m/>
    <m/>
    <m/>
    <m/>
    <m/>
    <m/>
    <m/>
    <m/>
  </r>
  <r>
    <x v="2"/>
    <x v="4"/>
    <x v="0"/>
    <x v="2"/>
    <n v="0"/>
    <n v="1"/>
    <n v="0"/>
    <n v="488269.49"/>
    <n v="488269.49"/>
    <n v="488269.49"/>
    <n v="162.66999999999999"/>
    <n v="0"/>
    <n v="0"/>
    <n v="0"/>
    <n v="0"/>
    <n v="0"/>
    <n v="0"/>
    <n v="1464971.14"/>
  </r>
  <r>
    <x v="2"/>
    <x v="4"/>
    <x v="1"/>
    <x v="0"/>
    <n v="0"/>
    <n v="2"/>
    <n v="0"/>
    <n v="994876.19"/>
    <n v="994876.19"/>
    <n v="926535.54"/>
    <n v="60188.43"/>
    <n v="0"/>
    <n v="0"/>
    <n v="0"/>
    <n v="0"/>
    <n v="0"/>
    <n v="0"/>
    <n v="2976476.34"/>
  </r>
  <r>
    <x v="2"/>
    <x v="4"/>
    <x v="1"/>
    <x v="1"/>
    <m/>
    <m/>
    <m/>
    <m/>
    <m/>
    <m/>
    <m/>
    <m/>
    <m/>
    <m/>
    <m/>
    <m/>
    <m/>
    <m/>
  </r>
  <r>
    <x v="2"/>
    <x v="4"/>
    <x v="1"/>
    <x v="2"/>
    <m/>
    <m/>
    <m/>
    <m/>
    <m/>
    <m/>
    <m/>
    <m/>
    <m/>
    <m/>
    <m/>
    <m/>
    <m/>
    <m/>
  </r>
  <r>
    <x v="2"/>
    <x v="5"/>
    <x v="0"/>
    <x v="0"/>
    <n v="0"/>
    <n v="32"/>
    <n v="0"/>
    <n v="6103954.04"/>
    <n v="3853759.69"/>
    <n v="2796838.71"/>
    <n v="1362198.94"/>
    <n v="1043233.06"/>
    <n v="408611.55"/>
    <n v="328827"/>
    <n v="181430.42"/>
    <n v="27356.37"/>
    <n v="0"/>
    <n v="16106209.779999999"/>
  </r>
  <r>
    <x v="2"/>
    <x v="5"/>
    <x v="0"/>
    <x v="1"/>
    <m/>
    <m/>
    <m/>
    <m/>
    <m/>
    <m/>
    <m/>
    <m/>
    <m/>
    <m/>
    <m/>
    <m/>
    <m/>
    <m/>
  </r>
  <r>
    <x v="2"/>
    <x v="5"/>
    <x v="0"/>
    <x v="2"/>
    <n v="0"/>
    <n v="80"/>
    <n v="0"/>
    <n v="14930088.07"/>
    <n v="12965587.439999999"/>
    <n v="7973722.5700000003"/>
    <n v="2013073.77"/>
    <n v="943632.12"/>
    <n v="182040.32000000001"/>
    <n v="109749.57"/>
    <n v="14162.23"/>
    <n v="0"/>
    <n v="0"/>
    <n v="39132056.090000004"/>
  </r>
  <r>
    <x v="2"/>
    <x v="5"/>
    <x v="1"/>
    <x v="0"/>
    <n v="0"/>
    <n v="33"/>
    <n v="0"/>
    <n v="3704294.84"/>
    <n v="2723255.51"/>
    <n v="2493453"/>
    <n v="1361906.95"/>
    <n v="1180045.8700000001"/>
    <n v="257638.22"/>
    <n v="75433.460000000006"/>
    <n v="0"/>
    <n v="0"/>
    <n v="0"/>
    <n v="11796027.85"/>
  </r>
  <r>
    <x v="2"/>
    <x v="5"/>
    <x v="1"/>
    <x v="1"/>
    <m/>
    <m/>
    <m/>
    <m/>
    <m/>
    <m/>
    <m/>
    <m/>
    <m/>
    <m/>
    <m/>
    <m/>
    <m/>
    <m/>
  </r>
  <r>
    <x v="2"/>
    <x v="5"/>
    <x v="1"/>
    <x v="2"/>
    <n v="0"/>
    <n v="125"/>
    <n v="440766.65"/>
    <n v="23895216.57"/>
    <n v="18553881.620000001"/>
    <n v="7545369.5899999999"/>
    <n v="737085.31"/>
    <n v="378067.74"/>
    <n v="46969.94"/>
    <n v="18448.25"/>
    <n v="0"/>
    <n v="0"/>
    <n v="0"/>
    <n v="51615805.659999996"/>
  </r>
  <r>
    <x v="3"/>
    <x v="0"/>
    <x v="0"/>
    <x v="0"/>
    <n v="0"/>
    <n v="72"/>
    <n v="5308586.75"/>
    <n v="836087283.37"/>
    <n v="553394772.01999998"/>
    <n v="194236053.18000001"/>
    <n v="65725664.200000003"/>
    <n v="39853533.280000001"/>
    <n v="440099.84000000003"/>
    <n v="217153.91"/>
    <n v="118463.6"/>
    <n v="113824.03"/>
    <n v="437267.87"/>
    <n v="1695932702.05"/>
  </r>
  <r>
    <x v="3"/>
    <x v="0"/>
    <x v="0"/>
    <x v="1"/>
    <n v="0"/>
    <n v="148"/>
    <n v="7758515.0499999998"/>
    <n v="1746429351.8800001"/>
    <n v="881339479.20000005"/>
    <n v="371959178.76999998"/>
    <n v="63941367.25"/>
    <n v="20575040.719999999"/>
    <n v="3825837.65"/>
    <n v="2728453.98"/>
    <n v="777499.59"/>
    <n v="433686.57"/>
    <n v="439204.46"/>
    <n v="3100207615.1100001"/>
  </r>
  <r>
    <x v="3"/>
    <x v="0"/>
    <x v="0"/>
    <x v="2"/>
    <n v="0"/>
    <n v="9"/>
    <n v="0"/>
    <n v="696407853.21000004"/>
    <n v="566231242.77999997"/>
    <n v="89334412.469999999"/>
    <n v="234085948.21000001"/>
    <n v="246018293.5"/>
    <n v="45611560.310000002"/>
    <n v="0"/>
    <n v="0"/>
    <n v="0"/>
    <n v="0"/>
    <n v="1877689310.47"/>
  </r>
  <r>
    <x v="3"/>
    <x v="0"/>
    <x v="1"/>
    <x v="0"/>
    <n v="0"/>
    <n v="221"/>
    <n v="9057406.0399999991"/>
    <n v="326641091.25999999"/>
    <n v="212029562.18000001"/>
    <n v="149143850.43000001"/>
    <n v="31397182.57"/>
    <n v="11753500.140000001"/>
    <n v="606137.86"/>
    <n v="556498.64"/>
    <n v="267137.01"/>
    <n v="73973.84"/>
    <n v="91073.33"/>
    <n v="741617413.27999997"/>
  </r>
  <r>
    <x v="3"/>
    <x v="0"/>
    <x v="1"/>
    <x v="1"/>
    <n v="0"/>
    <n v="699"/>
    <n v="18409659.370000001"/>
    <n v="1240656428.5"/>
    <n v="857026377.05999994"/>
    <n v="545392851.26999998"/>
    <n v="74904543.450000003"/>
    <n v="9576219.9399999995"/>
    <n v="709324.12"/>
    <n v="345721.58"/>
    <n v="235624.88"/>
    <n v="194061.75"/>
    <n v="1739553.75"/>
    <n v="2749190365.6799998"/>
  </r>
  <r>
    <x v="3"/>
    <x v="0"/>
    <x v="1"/>
    <x v="2"/>
    <n v="0"/>
    <n v="3"/>
    <n v="0"/>
    <n v="4387678.6500000004"/>
    <n v="15953778.15"/>
    <n v="13314299.699999999"/>
    <n v="0"/>
    <n v="0"/>
    <n v="0"/>
    <n v="0"/>
    <n v="0"/>
    <n v="0"/>
    <n v="0"/>
    <n v="33655756.5"/>
  </r>
  <r>
    <x v="3"/>
    <x v="1"/>
    <x v="0"/>
    <x v="0"/>
    <m/>
    <m/>
    <m/>
    <m/>
    <m/>
    <m/>
    <m/>
    <m/>
    <m/>
    <m/>
    <m/>
    <m/>
    <m/>
    <m/>
  </r>
  <r>
    <x v="3"/>
    <x v="1"/>
    <x v="0"/>
    <x v="1"/>
    <m/>
    <m/>
    <m/>
    <m/>
    <m/>
    <m/>
    <m/>
    <m/>
    <m/>
    <m/>
    <m/>
    <m/>
    <m/>
    <m/>
  </r>
  <r>
    <x v="3"/>
    <x v="1"/>
    <x v="0"/>
    <x v="2"/>
    <m/>
    <m/>
    <m/>
    <m/>
    <m/>
    <m/>
    <m/>
    <m/>
    <m/>
    <m/>
    <m/>
    <m/>
    <m/>
    <m/>
  </r>
  <r>
    <x v="3"/>
    <x v="1"/>
    <x v="1"/>
    <x v="0"/>
    <n v="0"/>
    <n v="3"/>
    <n v="378837.32"/>
    <n v="1400952.28"/>
    <n v="1400952.28"/>
    <n v="967198.91"/>
    <n v="12040.07"/>
    <n v="157828.72"/>
    <n v="78914.36"/>
    <n v="39037.42"/>
    <n v="0"/>
    <n v="0"/>
    <n v="0"/>
    <n v="4435761.3600000003"/>
  </r>
  <r>
    <x v="3"/>
    <x v="1"/>
    <x v="1"/>
    <x v="1"/>
    <m/>
    <m/>
    <m/>
    <m/>
    <m/>
    <m/>
    <m/>
    <m/>
    <m/>
    <m/>
    <m/>
    <m/>
    <m/>
    <m/>
  </r>
  <r>
    <x v="3"/>
    <x v="1"/>
    <x v="1"/>
    <x v="2"/>
    <n v="0"/>
    <n v="11"/>
    <n v="2721040"/>
    <n v="8315763.7199999997"/>
    <n v="2212572.9300000002"/>
    <n v="103375.67999999999"/>
    <n v="25454.09"/>
    <n v="0"/>
    <n v="0"/>
    <n v="0"/>
    <n v="0"/>
    <n v="0"/>
    <n v="0"/>
    <n v="13378206.439999999"/>
  </r>
  <r>
    <x v="3"/>
    <x v="2"/>
    <x v="0"/>
    <x v="0"/>
    <n v="0"/>
    <n v="1"/>
    <n v="0"/>
    <n v="264770.53000000003"/>
    <n v="264770.53000000003"/>
    <n v="213701.69"/>
    <n v="0"/>
    <n v="0"/>
    <n v="0"/>
    <n v="0"/>
    <n v="0"/>
    <n v="0"/>
    <n v="0"/>
    <n v="743242.75"/>
  </r>
  <r>
    <x v="3"/>
    <x v="2"/>
    <x v="0"/>
    <x v="1"/>
    <m/>
    <m/>
    <m/>
    <m/>
    <m/>
    <m/>
    <m/>
    <m/>
    <m/>
    <m/>
    <m/>
    <m/>
    <m/>
    <m/>
  </r>
  <r>
    <x v="3"/>
    <x v="2"/>
    <x v="0"/>
    <x v="2"/>
    <n v="0"/>
    <n v="5"/>
    <n v="0"/>
    <n v="22356107.850000001"/>
    <n v="21974484.890000001"/>
    <n v="21635581.920000002"/>
    <n v="10817790.960000001"/>
    <n v="3561192.05"/>
    <n v="0"/>
    <n v="0"/>
    <n v="0"/>
    <n v="0"/>
    <n v="0"/>
    <n v="80345157.670000002"/>
  </r>
  <r>
    <x v="3"/>
    <x v="2"/>
    <x v="1"/>
    <x v="0"/>
    <n v="0"/>
    <n v="139"/>
    <n v="6691494.9199999999"/>
    <n v="248166401.91"/>
    <n v="289485180.69999999"/>
    <n v="340037178.83999997"/>
    <n v="16447100.15"/>
    <n v="5563774.8499999996"/>
    <n v="1105345.3"/>
    <n v="212762.36"/>
    <n v="82618.02"/>
    <n v="23457.14"/>
    <n v="21799.66"/>
    <n v="907837113.84000003"/>
  </r>
  <r>
    <x v="3"/>
    <x v="2"/>
    <x v="1"/>
    <x v="1"/>
    <m/>
    <m/>
    <m/>
    <m/>
    <m/>
    <m/>
    <m/>
    <m/>
    <m/>
    <m/>
    <m/>
    <m/>
    <m/>
    <m/>
  </r>
  <r>
    <x v="3"/>
    <x v="2"/>
    <x v="1"/>
    <x v="2"/>
    <n v="0"/>
    <n v="822"/>
    <n v="39591146.530000001"/>
    <n v="691536650.52999997"/>
    <n v="297748710.57999998"/>
    <n v="62759089.869999997"/>
    <n v="6011452"/>
    <n v="1484345.63"/>
    <n v="162532.29"/>
    <n v="42010.22"/>
    <n v="17469.52"/>
    <n v="17469.52"/>
    <n v="949504.58"/>
    <n v="1100320381.27"/>
  </r>
  <r>
    <x v="3"/>
    <x v="3"/>
    <x v="0"/>
    <x v="0"/>
    <m/>
    <m/>
    <m/>
    <m/>
    <m/>
    <m/>
    <m/>
    <m/>
    <m/>
    <m/>
    <m/>
    <m/>
    <m/>
    <m/>
  </r>
  <r>
    <x v="3"/>
    <x v="3"/>
    <x v="0"/>
    <x v="1"/>
    <m/>
    <m/>
    <m/>
    <m/>
    <m/>
    <m/>
    <m/>
    <m/>
    <m/>
    <m/>
    <m/>
    <m/>
    <m/>
    <m/>
  </r>
  <r>
    <x v="3"/>
    <x v="3"/>
    <x v="0"/>
    <x v="2"/>
    <m/>
    <m/>
    <m/>
    <m/>
    <m/>
    <m/>
    <m/>
    <m/>
    <m/>
    <m/>
    <m/>
    <m/>
    <m/>
    <m/>
  </r>
  <r>
    <x v="3"/>
    <x v="3"/>
    <x v="1"/>
    <x v="0"/>
    <m/>
    <m/>
    <m/>
    <m/>
    <m/>
    <m/>
    <m/>
    <m/>
    <m/>
    <m/>
    <m/>
    <m/>
    <m/>
    <m/>
  </r>
  <r>
    <x v="3"/>
    <x v="3"/>
    <x v="1"/>
    <x v="1"/>
    <m/>
    <m/>
    <m/>
    <m/>
    <m/>
    <m/>
    <m/>
    <m/>
    <m/>
    <m/>
    <m/>
    <m/>
    <m/>
    <m/>
  </r>
  <r>
    <x v="3"/>
    <x v="3"/>
    <x v="1"/>
    <x v="2"/>
    <n v="0"/>
    <n v="6"/>
    <n v="0"/>
    <n v="143352884.94999999"/>
    <n v="446508.26"/>
    <n v="12125998.300000001"/>
    <n v="723885.57"/>
    <n v="723885.57"/>
    <n v="361942.79"/>
    <n v="361942.79"/>
    <n v="361942.79"/>
    <n v="361942.79"/>
    <n v="3747907.73"/>
    <n v="162568841.53"/>
  </r>
  <r>
    <x v="3"/>
    <x v="4"/>
    <x v="0"/>
    <x v="0"/>
    <n v="0"/>
    <n v="17"/>
    <n v="0"/>
    <n v="64711120.68"/>
    <n v="58572488.140000001"/>
    <n v="55836873.170000002"/>
    <n v="27708897.050000001"/>
    <n v="20475319.25"/>
    <n v="2974856.68"/>
    <n v="117373.72"/>
    <n v="12475.01"/>
    <n v="0"/>
    <n v="0"/>
    <n v="230409403.69"/>
  </r>
  <r>
    <x v="3"/>
    <x v="4"/>
    <x v="0"/>
    <x v="1"/>
    <n v="0"/>
    <n v="32"/>
    <n v="3035381.74"/>
    <n v="1428508299.6400001"/>
    <n v="584052791.96000004"/>
    <n v="212629981.91"/>
    <n v="170771244.59"/>
    <n v="81749033.950000003"/>
    <n v="0"/>
    <n v="0"/>
    <n v="0"/>
    <n v="0"/>
    <n v="0"/>
    <n v="2480746733.7800002"/>
  </r>
  <r>
    <x v="3"/>
    <x v="4"/>
    <x v="0"/>
    <x v="2"/>
    <n v="0"/>
    <n v="59"/>
    <n v="0"/>
    <n v="862077006.47000003"/>
    <n v="945619790.75999999"/>
    <n v="1171629533.28"/>
    <n v="108080434.42"/>
    <n v="19481277.07"/>
    <n v="0"/>
    <n v="0"/>
    <n v="0"/>
    <n v="0"/>
    <n v="0"/>
    <n v="3106888041.9899998"/>
  </r>
  <r>
    <x v="3"/>
    <x v="4"/>
    <x v="1"/>
    <x v="0"/>
    <n v="0"/>
    <n v="20"/>
    <n v="0"/>
    <n v="71916358.090000004"/>
    <n v="76423106.730000004"/>
    <n v="74599333.670000002"/>
    <n v="3726495.27"/>
    <n v="392399.95"/>
    <n v="0"/>
    <n v="0"/>
    <n v="0"/>
    <n v="0"/>
    <n v="0"/>
    <n v="227057693.71000001"/>
  </r>
  <r>
    <x v="3"/>
    <x v="4"/>
    <x v="1"/>
    <x v="1"/>
    <n v="0"/>
    <n v="106"/>
    <n v="10414279.789999999"/>
    <n v="647984540.51999998"/>
    <n v="372607029.02999997"/>
    <n v="104642697.62"/>
    <n v="10840259.119999999"/>
    <n v="916500.6"/>
    <n v="0"/>
    <n v="0"/>
    <n v="0"/>
    <n v="0"/>
    <n v="0"/>
    <n v="1147405306.6900001"/>
  </r>
  <r>
    <x v="3"/>
    <x v="4"/>
    <x v="1"/>
    <x v="2"/>
    <n v="0"/>
    <n v="38"/>
    <n v="0"/>
    <n v="343201907.77999997"/>
    <n v="295818596.51999998"/>
    <n v="231319569.28999999"/>
    <n v="9786043.2100000009"/>
    <n v="0"/>
    <n v="0"/>
    <n v="0"/>
    <n v="0"/>
    <n v="0"/>
    <n v="0"/>
    <n v="880126116.79999995"/>
  </r>
  <r>
    <x v="3"/>
    <x v="5"/>
    <x v="0"/>
    <x v="0"/>
    <m/>
    <m/>
    <m/>
    <m/>
    <m/>
    <m/>
    <m/>
    <m/>
    <m/>
    <m/>
    <m/>
    <m/>
    <m/>
    <m/>
  </r>
  <r>
    <x v="3"/>
    <x v="5"/>
    <x v="0"/>
    <x v="1"/>
    <m/>
    <m/>
    <m/>
    <m/>
    <m/>
    <m/>
    <m/>
    <m/>
    <m/>
    <m/>
    <m/>
    <m/>
    <m/>
    <m/>
  </r>
  <r>
    <x v="3"/>
    <x v="5"/>
    <x v="0"/>
    <x v="2"/>
    <m/>
    <m/>
    <m/>
    <m/>
    <m/>
    <m/>
    <m/>
    <m/>
    <m/>
    <m/>
    <m/>
    <m/>
    <m/>
    <m/>
  </r>
  <r>
    <x v="3"/>
    <x v="5"/>
    <x v="1"/>
    <x v="0"/>
    <m/>
    <m/>
    <m/>
    <m/>
    <m/>
    <m/>
    <m/>
    <m/>
    <m/>
    <m/>
    <m/>
    <m/>
    <m/>
    <m/>
  </r>
  <r>
    <x v="3"/>
    <x v="5"/>
    <x v="1"/>
    <x v="1"/>
    <m/>
    <m/>
    <m/>
    <m/>
    <m/>
    <m/>
    <m/>
    <m/>
    <m/>
    <m/>
    <m/>
    <m/>
    <m/>
    <m/>
  </r>
  <r>
    <x v="3"/>
    <x v="5"/>
    <x v="1"/>
    <x v="2"/>
    <n v="0"/>
    <n v="7"/>
    <n v="1426438.81"/>
    <n v="1875685.22"/>
    <n v="702335.39"/>
    <n v="0"/>
    <n v="0"/>
    <n v="0"/>
    <n v="0"/>
    <n v="0"/>
    <n v="0"/>
    <n v="0"/>
    <n v="0"/>
    <n v="4004459.43"/>
  </r>
  <r>
    <x v="4"/>
    <x v="0"/>
    <x v="0"/>
    <x v="0"/>
    <n v="0"/>
    <n v="955"/>
    <n v="36580050.630000003"/>
    <n v="2902095224.5799999"/>
    <n v="3449389853.48"/>
    <n v="2685791358.7800002"/>
    <n v="914262651.64999998"/>
    <n v="630785541.94000006"/>
    <n v="214636867.24000001"/>
    <n v="154046357.28999999"/>
    <n v="109104278.98999999"/>
    <n v="54571701.600000001"/>
    <n v="76536836.200000003"/>
    <n v="11227800722.379999"/>
  </r>
  <r>
    <x v="4"/>
    <x v="0"/>
    <x v="0"/>
    <x v="1"/>
    <n v="0"/>
    <n v="1785"/>
    <n v="67848348.329999998"/>
    <n v="6818668812.5100002"/>
    <n v="6202502107.21"/>
    <n v="4829457841.5699997"/>
    <n v="1660210608.6800001"/>
    <n v="837659682.00999999"/>
    <n v="241037787"/>
    <n v="155692649.88"/>
    <n v="95021513.560000002"/>
    <n v="68692552.829999998"/>
    <n v="119084632.61"/>
    <n v="21095876536.189999"/>
  </r>
  <r>
    <x v="4"/>
    <x v="0"/>
    <x v="0"/>
    <x v="2"/>
    <n v="0"/>
    <n v="126"/>
    <n v="0"/>
    <n v="641835645.48000002"/>
    <n v="420303466.69999999"/>
    <n v="358153033"/>
    <n v="144440333.30000001"/>
    <n v="115114838.48"/>
    <n v="46595844.640000001"/>
    <n v="38731127.32"/>
    <n v="10181726.1"/>
    <n v="3703140"/>
    <n v="4693635.7300000004"/>
    <n v="1783752790.76"/>
  </r>
  <r>
    <x v="4"/>
    <x v="0"/>
    <x v="1"/>
    <x v="0"/>
    <n v="0"/>
    <n v="1320"/>
    <n v="64990768.509999998"/>
    <n v="1242750339.03"/>
    <n v="779121688.58000004"/>
    <n v="721829340.69000006"/>
    <n v="320493358.82999998"/>
    <n v="284136330.82999998"/>
    <n v="101416301.88"/>
    <n v="27564542.109999999"/>
    <n v="14359467.890000001"/>
    <n v="7505992.2300000004"/>
    <n v="19206483.41"/>
    <n v="3583374613.9899998"/>
  </r>
  <r>
    <x v="4"/>
    <x v="0"/>
    <x v="1"/>
    <x v="1"/>
    <n v="0"/>
    <n v="3506"/>
    <n v="182580178.78"/>
    <n v="3947535782.3600001"/>
    <n v="2924463551.1900001"/>
    <n v="2293871440.25"/>
    <n v="740321803.08000004"/>
    <n v="451390836.88999999"/>
    <n v="88900556.099999994"/>
    <n v="49031462.409999996"/>
    <n v="30476272.129999999"/>
    <n v="19446586.920000002"/>
    <n v="38661442.450000003"/>
    <n v="10766679912.549999"/>
  </r>
  <r>
    <x v="4"/>
    <x v="0"/>
    <x v="1"/>
    <x v="2"/>
    <n v="0"/>
    <n v="41"/>
    <n v="780833092.38"/>
    <n v="64253415.119999997"/>
    <n v="37538331.270000003"/>
    <n v="41898724.920000002"/>
    <n v="12601199.98"/>
    <n v="3272097.96"/>
    <n v="848692.69"/>
    <n v="736678.2"/>
    <n v="140487.85"/>
    <n v="0"/>
    <n v="0"/>
    <n v="942122720.35000002"/>
  </r>
  <r>
    <x v="4"/>
    <x v="1"/>
    <x v="0"/>
    <x v="0"/>
    <n v="0"/>
    <n v="5"/>
    <n v="0"/>
    <n v="913860.41"/>
    <n v="814863.45"/>
    <n v="1903354.7"/>
    <n v="1035516.61"/>
    <n v="822372.65"/>
    <n v="447592.06"/>
    <n v="471213.12"/>
    <n v="471213.12"/>
    <n v="102154.45"/>
    <n v="0"/>
    <n v="6982140.5700000003"/>
  </r>
  <r>
    <x v="4"/>
    <x v="1"/>
    <x v="0"/>
    <x v="1"/>
    <m/>
    <m/>
    <m/>
    <m/>
    <m/>
    <m/>
    <m/>
    <m/>
    <m/>
    <m/>
    <m/>
    <m/>
    <m/>
    <m/>
  </r>
  <r>
    <x v="4"/>
    <x v="1"/>
    <x v="0"/>
    <x v="2"/>
    <n v="0"/>
    <n v="56"/>
    <n v="2545479.37"/>
    <n v="44894486.18"/>
    <n v="35856059.700000003"/>
    <n v="24750095.379999999"/>
    <n v="4698153.4400000004"/>
    <n v="2517850.69"/>
    <n v="588590.86"/>
    <n v="553235.73"/>
    <n v="238286.9"/>
    <n v="201907.20000000001"/>
    <n v="646098.18000000005"/>
    <n v="117490243.64"/>
  </r>
  <r>
    <x v="4"/>
    <x v="1"/>
    <x v="1"/>
    <x v="0"/>
    <n v="0"/>
    <n v="11"/>
    <n v="734932.6"/>
    <n v="1393558.03"/>
    <n v="2910425.68"/>
    <n v="2540506.35"/>
    <n v="811447.63"/>
    <n v="463672.87"/>
    <n v="100353.03"/>
    <n v="56117.05"/>
    <n v="25394.81"/>
    <n v="0"/>
    <n v="0"/>
    <n v="9036408.0500000007"/>
  </r>
  <r>
    <x v="4"/>
    <x v="1"/>
    <x v="1"/>
    <x v="1"/>
    <m/>
    <m/>
    <m/>
    <m/>
    <m/>
    <m/>
    <m/>
    <m/>
    <m/>
    <m/>
    <m/>
    <m/>
    <m/>
    <m/>
  </r>
  <r>
    <x v="4"/>
    <x v="1"/>
    <x v="1"/>
    <x v="2"/>
    <n v="0"/>
    <n v="118"/>
    <n v="9564735.0600000005"/>
    <n v="46485042.340000004"/>
    <n v="43118064.859999999"/>
    <n v="20731402.489999998"/>
    <n v="3421625.01"/>
    <n v="1269882.48"/>
    <n v="251926.75"/>
    <n v="63808.01"/>
    <n v="41219.65"/>
    <n v="41219.65"/>
    <n v="149292.75"/>
    <n v="125138219.06"/>
  </r>
  <r>
    <x v="4"/>
    <x v="2"/>
    <x v="0"/>
    <x v="0"/>
    <n v="0"/>
    <n v="84"/>
    <n v="2065475.72"/>
    <n v="148566087.78"/>
    <n v="152499604.36000001"/>
    <n v="107280097.42"/>
    <n v="35192669.579999998"/>
    <n v="27115594.309999999"/>
    <n v="11628048.16"/>
    <n v="8688595.8499999996"/>
    <n v="3095237.1"/>
    <n v="950972.85"/>
    <n v="1243616.44"/>
    <n v="498325999.56999999"/>
  </r>
  <r>
    <x v="4"/>
    <x v="2"/>
    <x v="0"/>
    <x v="1"/>
    <m/>
    <m/>
    <m/>
    <m/>
    <m/>
    <m/>
    <m/>
    <m/>
    <m/>
    <m/>
    <m/>
    <m/>
    <m/>
    <m/>
  </r>
  <r>
    <x v="4"/>
    <x v="2"/>
    <x v="0"/>
    <x v="2"/>
    <n v="0"/>
    <n v="91"/>
    <n v="2015173.38"/>
    <n v="59300843.789999999"/>
    <n v="65959648.359999999"/>
    <n v="58216164.359999999"/>
    <n v="13404509.109999999"/>
    <n v="11318374.82"/>
    <n v="3308376.09"/>
    <n v="2936834.01"/>
    <n v="2152161"/>
    <n v="1711164.63"/>
    <n v="436273.7"/>
    <n v="220759523.24000001"/>
  </r>
  <r>
    <x v="4"/>
    <x v="2"/>
    <x v="1"/>
    <x v="0"/>
    <n v="0"/>
    <n v="832"/>
    <n v="48008687.780000001"/>
    <n v="956489816.20000005"/>
    <n v="1038603580.5"/>
    <n v="792103282.52999997"/>
    <n v="210493770.28999999"/>
    <n v="127061863.78"/>
    <n v="31563955.079999998"/>
    <n v="18627574.079999998"/>
    <n v="10195799.77"/>
    <n v="4679442.83"/>
    <n v="14415924.550000001"/>
    <n v="3252243697.3899999"/>
  </r>
  <r>
    <x v="4"/>
    <x v="2"/>
    <x v="1"/>
    <x v="1"/>
    <m/>
    <m/>
    <m/>
    <m/>
    <m/>
    <m/>
    <m/>
    <m/>
    <m/>
    <m/>
    <m/>
    <m/>
    <m/>
    <m/>
  </r>
  <r>
    <x v="4"/>
    <x v="2"/>
    <x v="1"/>
    <x v="2"/>
    <n v="0"/>
    <n v="2872"/>
    <n v="164315672.15000001"/>
    <n v="1507380137.02"/>
    <n v="944294242.48000002"/>
    <n v="362630651.64999998"/>
    <n v="47294388.490000002"/>
    <n v="22844781.460000001"/>
    <n v="8331289.9500000002"/>
    <n v="7312994.9800000004"/>
    <n v="8496321.6799999997"/>
    <n v="6572674.9000000004"/>
    <n v="16925084.469999999"/>
    <n v="3096398239.2199998"/>
  </r>
  <r>
    <x v="4"/>
    <x v="3"/>
    <x v="0"/>
    <x v="0"/>
    <m/>
    <m/>
    <m/>
    <m/>
    <m/>
    <m/>
    <m/>
    <m/>
    <m/>
    <m/>
    <m/>
    <m/>
    <m/>
    <m/>
  </r>
  <r>
    <x v="4"/>
    <x v="3"/>
    <x v="0"/>
    <x v="1"/>
    <m/>
    <m/>
    <m/>
    <m/>
    <m/>
    <m/>
    <m/>
    <m/>
    <m/>
    <m/>
    <m/>
    <m/>
    <m/>
    <m/>
  </r>
  <r>
    <x v="4"/>
    <x v="3"/>
    <x v="0"/>
    <x v="2"/>
    <m/>
    <m/>
    <m/>
    <m/>
    <m/>
    <m/>
    <m/>
    <m/>
    <m/>
    <m/>
    <m/>
    <m/>
    <m/>
    <m/>
  </r>
  <r>
    <x v="4"/>
    <x v="3"/>
    <x v="1"/>
    <x v="0"/>
    <m/>
    <m/>
    <m/>
    <m/>
    <m/>
    <m/>
    <m/>
    <m/>
    <m/>
    <m/>
    <m/>
    <m/>
    <m/>
    <m/>
  </r>
  <r>
    <x v="4"/>
    <x v="3"/>
    <x v="1"/>
    <x v="1"/>
    <m/>
    <m/>
    <m/>
    <m/>
    <m/>
    <m/>
    <m/>
    <m/>
    <m/>
    <m/>
    <m/>
    <m/>
    <m/>
    <m/>
  </r>
  <r>
    <x v="4"/>
    <x v="3"/>
    <x v="1"/>
    <x v="2"/>
    <n v="0"/>
    <n v="13"/>
    <n v="0"/>
    <n v="4704492.92"/>
    <n v="577359.35"/>
    <n v="957620.76"/>
    <n v="330091.92"/>
    <n v="102967.56"/>
    <n v="223479.11"/>
    <n v="51483.78"/>
    <n v="39041.949999999997"/>
    <n v="0"/>
    <n v="0"/>
    <n v="6986537.3300000001"/>
  </r>
  <r>
    <x v="4"/>
    <x v="4"/>
    <x v="0"/>
    <x v="0"/>
    <n v="0"/>
    <n v="238"/>
    <n v="43199847.979999997"/>
    <n v="1033886290.9"/>
    <n v="1007953720.66"/>
    <n v="1054625219.65"/>
    <n v="540719085.64999998"/>
    <n v="461511403.52999997"/>
    <n v="110431182.83"/>
    <n v="80588019.920000002"/>
    <n v="51011800.289999999"/>
    <n v="41316809.399999999"/>
    <n v="70414781.689999998"/>
    <n v="4495658162.4899998"/>
  </r>
  <r>
    <x v="4"/>
    <x v="4"/>
    <x v="0"/>
    <x v="1"/>
    <n v="0"/>
    <n v="535"/>
    <n v="40900431.43"/>
    <n v="4468652147.3100004"/>
    <n v="4355308564.3000002"/>
    <n v="3102743891.0100002"/>
    <n v="717417340.90999997"/>
    <n v="592097311.67999995"/>
    <n v="159335872.28999999"/>
    <n v="86316814.189999998"/>
    <n v="40792948.890000001"/>
    <n v="32651664.09"/>
    <n v="67565521.310000002"/>
    <n v="13663782507.389999"/>
  </r>
  <r>
    <x v="4"/>
    <x v="4"/>
    <x v="0"/>
    <x v="2"/>
    <n v="0"/>
    <n v="95"/>
    <n v="0"/>
    <n v="431109021.88"/>
    <n v="483389776.45999998"/>
    <n v="531923456.58999997"/>
    <n v="416421269.94"/>
    <n v="57291286.159999996"/>
    <n v="21821255.300000001"/>
    <n v="12768701.58"/>
    <n v="13676153.85"/>
    <n v="7434824.6200000001"/>
    <n v="28050845.600000001"/>
    <n v="2003886591.98"/>
  </r>
  <r>
    <x v="4"/>
    <x v="4"/>
    <x v="1"/>
    <x v="0"/>
    <n v="0"/>
    <n v="100"/>
    <n v="2093160.52"/>
    <n v="194811634.02000001"/>
    <n v="193395891.77000001"/>
    <n v="150654943.24000001"/>
    <n v="66811426.530000001"/>
    <n v="149211529.25999999"/>
    <n v="58547814.240000002"/>
    <n v="54250987.100000001"/>
    <n v="53127267.270000003"/>
    <n v="2798589.67"/>
    <n v="2397673.88"/>
    <n v="928100917.50999999"/>
  </r>
  <r>
    <x v="4"/>
    <x v="4"/>
    <x v="1"/>
    <x v="1"/>
    <n v="0"/>
    <n v="315"/>
    <n v="2115412.58"/>
    <n v="941423719.22000003"/>
    <n v="740420062.69000006"/>
    <n v="894286849.34000003"/>
    <n v="202589223.18000001"/>
    <n v="63852080.990000002"/>
    <n v="12271500.369999999"/>
    <n v="6644032.8499999996"/>
    <n v="3487594.73"/>
    <n v="2647085.19"/>
    <n v="10819974.41"/>
    <n v="2880557535.54"/>
  </r>
  <r>
    <x v="4"/>
    <x v="4"/>
    <x v="1"/>
    <x v="2"/>
    <n v="0"/>
    <n v="51"/>
    <n v="6356269.9900000002"/>
    <n v="148307874.38999999"/>
    <n v="101514664.06999999"/>
    <n v="63397477.640000001"/>
    <n v="16428083.59"/>
    <n v="18316108.280000001"/>
    <n v="1076311.1599999999"/>
    <n v="0"/>
    <n v="0"/>
    <n v="0"/>
    <n v="0"/>
    <n v="355396789.12"/>
  </r>
  <r>
    <x v="4"/>
    <x v="5"/>
    <x v="0"/>
    <x v="0"/>
    <n v="0"/>
    <n v="3"/>
    <n v="0"/>
    <n v="1518800.27"/>
    <n v="1510230.5"/>
    <n v="86936.57"/>
    <n v="188726.21"/>
    <n v="275396.38"/>
    <n v="39102.11"/>
    <n v="0"/>
    <n v="0"/>
    <n v="0"/>
    <n v="0"/>
    <n v="3619192.05"/>
  </r>
  <r>
    <x v="4"/>
    <x v="5"/>
    <x v="0"/>
    <x v="1"/>
    <m/>
    <m/>
    <m/>
    <m/>
    <m/>
    <m/>
    <m/>
    <m/>
    <m/>
    <m/>
    <m/>
    <m/>
    <m/>
    <m/>
  </r>
  <r>
    <x v="4"/>
    <x v="5"/>
    <x v="0"/>
    <x v="2"/>
    <m/>
    <m/>
    <m/>
    <m/>
    <m/>
    <m/>
    <m/>
    <m/>
    <m/>
    <m/>
    <m/>
    <m/>
    <m/>
    <m/>
  </r>
  <r>
    <x v="4"/>
    <x v="5"/>
    <x v="1"/>
    <x v="0"/>
    <n v="0"/>
    <n v="3"/>
    <n v="469640.89"/>
    <n v="1755555.11"/>
    <n v="1631327.97"/>
    <n v="403097.96"/>
    <n v="396060.24"/>
    <n v="115303.7"/>
    <n v="0"/>
    <n v="0"/>
    <n v="0"/>
    <n v="0"/>
    <n v="0"/>
    <n v="4770985.8600000003"/>
  </r>
  <r>
    <x v="4"/>
    <x v="5"/>
    <x v="1"/>
    <x v="1"/>
    <m/>
    <m/>
    <m/>
    <m/>
    <m/>
    <m/>
    <m/>
    <m/>
    <m/>
    <m/>
    <m/>
    <m/>
    <m/>
    <m/>
  </r>
  <r>
    <x v="4"/>
    <x v="5"/>
    <x v="1"/>
    <x v="2"/>
    <n v="0"/>
    <n v="43"/>
    <n v="2075248.15"/>
    <n v="6506123.54"/>
    <n v="5667610.2699999996"/>
    <n v="3586404.81"/>
    <n v="331065.83"/>
    <n v="47072.160000000003"/>
    <n v="0"/>
    <n v="0"/>
    <n v="0"/>
    <n v="0"/>
    <n v="0"/>
    <n v="18213524.760000002"/>
  </r>
  <r>
    <x v="5"/>
    <x v="0"/>
    <x v="0"/>
    <x v="0"/>
    <n v="0"/>
    <n v="55"/>
    <n v="3336050.01"/>
    <n v="18714063.620000001"/>
    <n v="9942199.3800000008"/>
    <n v="852234.29"/>
    <n v="150967.41"/>
    <n v="150967.41"/>
    <n v="72780.210000000006"/>
    <n v="0"/>
    <n v="0"/>
    <n v="0"/>
    <n v="0"/>
    <n v="33219262.329999998"/>
  </r>
  <r>
    <x v="5"/>
    <x v="0"/>
    <x v="0"/>
    <x v="1"/>
    <n v="0"/>
    <n v="272"/>
    <n v="303666.83"/>
    <n v="94311725.569999993"/>
    <n v="52084480.780000001"/>
    <n v="1738960.64"/>
    <n v="299482.67"/>
    <n v="266230.78000000003"/>
    <n v="482382.63"/>
    <n v="724567.29"/>
    <n v="594917.14"/>
    <n v="86276.25"/>
    <n v="605845.54"/>
    <n v="151498536.13"/>
  </r>
  <r>
    <x v="5"/>
    <x v="0"/>
    <x v="0"/>
    <x v="2"/>
    <n v="0"/>
    <n v="2"/>
    <n v="442497.62"/>
    <n v="32206380.850000001"/>
    <n v="32206380.850000001"/>
    <n v="649823.31000000006"/>
    <n v="0"/>
    <n v="0"/>
    <n v="0"/>
    <n v="0"/>
    <n v="0"/>
    <n v="0"/>
    <n v="0"/>
    <n v="65505082.640000001"/>
  </r>
  <r>
    <x v="5"/>
    <x v="0"/>
    <x v="1"/>
    <x v="0"/>
    <n v="0"/>
    <n v="32"/>
    <n v="187676.01"/>
    <n v="15955775.32"/>
    <n v="6737379.5800000001"/>
    <n v="29777.87"/>
    <n v="5380.63"/>
    <n v="0"/>
    <n v="0"/>
    <n v="0"/>
    <n v="0"/>
    <n v="0"/>
    <n v="0"/>
    <n v="22915989.41"/>
  </r>
  <r>
    <x v="5"/>
    <x v="0"/>
    <x v="1"/>
    <x v="1"/>
    <n v="0"/>
    <n v="121"/>
    <n v="3791363.14"/>
    <n v="39717394.710000001"/>
    <n v="14819150.359999999"/>
    <n v="233633.56"/>
    <n v="269.05"/>
    <n v="0"/>
    <n v="0"/>
    <n v="0"/>
    <n v="0"/>
    <n v="0"/>
    <n v="0"/>
    <n v="58561810.82"/>
  </r>
  <r>
    <x v="5"/>
    <x v="0"/>
    <x v="1"/>
    <x v="2"/>
    <n v="0"/>
    <n v="1"/>
    <n v="0"/>
    <n v="1207739.28"/>
    <n v="709562.79"/>
    <n v="0"/>
    <n v="0"/>
    <n v="0"/>
    <n v="0"/>
    <n v="0"/>
    <n v="0"/>
    <n v="0"/>
    <n v="0"/>
    <n v="1917302.07"/>
  </r>
  <r>
    <x v="5"/>
    <x v="1"/>
    <x v="0"/>
    <x v="0"/>
    <n v="0"/>
    <n v="2"/>
    <n v="0"/>
    <n v="485942.65"/>
    <n v="394765.99"/>
    <n v="6295.34"/>
    <n v="0"/>
    <n v="0"/>
    <n v="0"/>
    <n v="0"/>
    <n v="0"/>
    <n v="0"/>
    <n v="0"/>
    <n v="887003.99"/>
  </r>
  <r>
    <x v="5"/>
    <x v="1"/>
    <x v="0"/>
    <x v="1"/>
    <m/>
    <m/>
    <m/>
    <m/>
    <m/>
    <m/>
    <m/>
    <m/>
    <m/>
    <m/>
    <m/>
    <m/>
    <m/>
    <m/>
  </r>
  <r>
    <x v="5"/>
    <x v="1"/>
    <x v="0"/>
    <x v="2"/>
    <n v="0"/>
    <n v="2"/>
    <n v="0"/>
    <n v="503224.7"/>
    <n v="503224.7"/>
    <n v="48966.09"/>
    <n v="0"/>
    <n v="0"/>
    <n v="0"/>
    <n v="0"/>
    <n v="0"/>
    <n v="0"/>
    <n v="0"/>
    <n v="1055415.49"/>
  </r>
  <r>
    <x v="5"/>
    <x v="1"/>
    <x v="1"/>
    <x v="0"/>
    <m/>
    <m/>
    <m/>
    <m/>
    <m/>
    <m/>
    <m/>
    <m/>
    <m/>
    <m/>
    <m/>
    <m/>
    <m/>
    <m/>
  </r>
  <r>
    <x v="5"/>
    <x v="1"/>
    <x v="1"/>
    <x v="1"/>
    <m/>
    <m/>
    <m/>
    <m/>
    <m/>
    <m/>
    <m/>
    <m/>
    <m/>
    <m/>
    <m/>
    <m/>
    <m/>
    <m/>
  </r>
  <r>
    <x v="5"/>
    <x v="1"/>
    <x v="1"/>
    <x v="2"/>
    <n v="0"/>
    <n v="5"/>
    <n v="0"/>
    <n v="1719593.02"/>
    <n v="398777.32"/>
    <n v="0"/>
    <n v="0"/>
    <n v="0"/>
    <n v="0"/>
    <n v="0"/>
    <n v="0"/>
    <n v="0"/>
    <n v="0"/>
    <n v="2118370.34"/>
  </r>
  <r>
    <x v="5"/>
    <x v="2"/>
    <x v="0"/>
    <x v="0"/>
    <n v="0"/>
    <n v="18"/>
    <n v="0"/>
    <n v="5101893.3099999996"/>
    <n v="4188863.99"/>
    <n v="167982.85"/>
    <n v="0"/>
    <n v="0"/>
    <n v="0"/>
    <n v="0"/>
    <n v="0"/>
    <n v="0"/>
    <n v="0"/>
    <n v="9458740.1400000006"/>
  </r>
  <r>
    <x v="5"/>
    <x v="2"/>
    <x v="0"/>
    <x v="1"/>
    <m/>
    <m/>
    <m/>
    <m/>
    <m/>
    <m/>
    <m/>
    <m/>
    <m/>
    <m/>
    <m/>
    <m/>
    <m/>
    <m/>
  </r>
  <r>
    <x v="5"/>
    <x v="2"/>
    <x v="0"/>
    <x v="2"/>
    <n v="0"/>
    <n v="15"/>
    <n v="461960.28"/>
    <n v="2597016.87"/>
    <n v="2254849.2400000002"/>
    <n v="222752.41"/>
    <n v="0"/>
    <n v="0"/>
    <n v="0"/>
    <n v="0"/>
    <n v="0"/>
    <n v="0"/>
    <n v="0"/>
    <n v="5536578.7999999998"/>
  </r>
  <r>
    <x v="5"/>
    <x v="2"/>
    <x v="1"/>
    <x v="0"/>
    <n v="0"/>
    <n v="69"/>
    <n v="0"/>
    <n v="37334790.609999999"/>
    <n v="29930072.760000002"/>
    <n v="2437149.37"/>
    <n v="26857.7"/>
    <n v="0"/>
    <n v="0"/>
    <n v="0"/>
    <n v="0"/>
    <n v="0"/>
    <n v="0"/>
    <n v="69728870.439999998"/>
  </r>
  <r>
    <x v="5"/>
    <x v="2"/>
    <x v="1"/>
    <x v="1"/>
    <m/>
    <m/>
    <m/>
    <m/>
    <m/>
    <m/>
    <m/>
    <m/>
    <m/>
    <m/>
    <m/>
    <m/>
    <m/>
    <m/>
  </r>
  <r>
    <x v="5"/>
    <x v="2"/>
    <x v="1"/>
    <x v="2"/>
    <n v="0"/>
    <n v="87"/>
    <n v="1623669.28"/>
    <n v="11522979.98"/>
    <n v="4286582.92"/>
    <n v="27677.360000000001"/>
    <n v="1694.4"/>
    <n v="0"/>
    <n v="0"/>
    <n v="0"/>
    <n v="0"/>
    <n v="0"/>
    <n v="0"/>
    <n v="17462603.940000001"/>
  </r>
  <r>
    <x v="5"/>
    <x v="3"/>
    <x v="0"/>
    <x v="0"/>
    <m/>
    <m/>
    <m/>
    <m/>
    <m/>
    <m/>
    <m/>
    <m/>
    <m/>
    <m/>
    <m/>
    <m/>
    <m/>
    <m/>
  </r>
  <r>
    <x v="5"/>
    <x v="3"/>
    <x v="0"/>
    <x v="1"/>
    <m/>
    <m/>
    <m/>
    <m/>
    <m/>
    <m/>
    <m/>
    <m/>
    <m/>
    <m/>
    <m/>
    <m/>
    <m/>
    <m/>
  </r>
  <r>
    <x v="5"/>
    <x v="3"/>
    <x v="0"/>
    <x v="2"/>
    <m/>
    <m/>
    <m/>
    <m/>
    <m/>
    <m/>
    <m/>
    <m/>
    <m/>
    <m/>
    <m/>
    <m/>
    <m/>
    <m/>
  </r>
  <r>
    <x v="5"/>
    <x v="3"/>
    <x v="1"/>
    <x v="0"/>
    <m/>
    <m/>
    <m/>
    <m/>
    <m/>
    <m/>
    <m/>
    <m/>
    <m/>
    <m/>
    <m/>
    <m/>
    <m/>
    <m/>
  </r>
  <r>
    <x v="5"/>
    <x v="3"/>
    <x v="1"/>
    <x v="1"/>
    <m/>
    <m/>
    <m/>
    <m/>
    <m/>
    <m/>
    <m/>
    <m/>
    <m/>
    <m/>
    <m/>
    <m/>
    <m/>
    <m/>
  </r>
  <r>
    <x v="5"/>
    <x v="3"/>
    <x v="1"/>
    <x v="2"/>
    <m/>
    <m/>
    <m/>
    <m/>
    <m/>
    <m/>
    <m/>
    <m/>
    <m/>
    <m/>
    <m/>
    <m/>
    <m/>
    <m/>
  </r>
  <r>
    <x v="5"/>
    <x v="4"/>
    <x v="0"/>
    <x v="0"/>
    <n v="0"/>
    <n v="1"/>
    <n v="0"/>
    <n v="301934.82"/>
    <n v="301934.82"/>
    <n v="16763.009999999998"/>
    <n v="0"/>
    <n v="0"/>
    <n v="0"/>
    <n v="0"/>
    <n v="0"/>
    <n v="0"/>
    <n v="0"/>
    <n v="620632.65"/>
  </r>
  <r>
    <x v="5"/>
    <x v="4"/>
    <x v="0"/>
    <x v="1"/>
    <n v="0"/>
    <n v="3"/>
    <n v="0"/>
    <n v="489682.41"/>
    <n v="557105.37"/>
    <n v="0"/>
    <n v="0"/>
    <n v="0"/>
    <n v="0"/>
    <n v="0"/>
    <n v="0"/>
    <n v="0"/>
    <n v="0"/>
    <n v="1046787.78"/>
  </r>
  <r>
    <x v="5"/>
    <x v="4"/>
    <x v="0"/>
    <x v="2"/>
    <m/>
    <m/>
    <m/>
    <m/>
    <m/>
    <m/>
    <m/>
    <m/>
    <m/>
    <m/>
    <m/>
    <m/>
    <m/>
    <m/>
  </r>
  <r>
    <x v="5"/>
    <x v="4"/>
    <x v="1"/>
    <x v="0"/>
    <m/>
    <m/>
    <m/>
    <m/>
    <m/>
    <m/>
    <m/>
    <m/>
    <m/>
    <m/>
    <m/>
    <m/>
    <m/>
    <m/>
  </r>
  <r>
    <x v="5"/>
    <x v="4"/>
    <x v="1"/>
    <x v="1"/>
    <n v="0"/>
    <n v="3"/>
    <n v="0"/>
    <n v="26174188.079999998"/>
    <n v="26909139.559999999"/>
    <n v="0"/>
    <n v="0"/>
    <n v="0"/>
    <n v="0"/>
    <n v="0"/>
    <n v="0"/>
    <n v="0"/>
    <n v="0"/>
    <n v="53083327.640000001"/>
  </r>
  <r>
    <x v="5"/>
    <x v="4"/>
    <x v="1"/>
    <x v="2"/>
    <m/>
    <m/>
    <m/>
    <m/>
    <m/>
    <m/>
    <m/>
    <m/>
    <m/>
    <m/>
    <m/>
    <m/>
    <m/>
    <m/>
  </r>
  <r>
    <x v="5"/>
    <x v="5"/>
    <x v="0"/>
    <x v="0"/>
    <m/>
    <m/>
    <m/>
    <m/>
    <m/>
    <m/>
    <m/>
    <m/>
    <m/>
    <m/>
    <m/>
    <m/>
    <m/>
    <m/>
  </r>
  <r>
    <x v="5"/>
    <x v="5"/>
    <x v="0"/>
    <x v="1"/>
    <m/>
    <m/>
    <m/>
    <m/>
    <m/>
    <m/>
    <m/>
    <m/>
    <m/>
    <m/>
    <m/>
    <m/>
    <m/>
    <m/>
  </r>
  <r>
    <x v="5"/>
    <x v="5"/>
    <x v="0"/>
    <x v="2"/>
    <n v="0"/>
    <n v="1"/>
    <n v="0"/>
    <n v="100644.94"/>
    <n v="100644.94"/>
    <n v="5052.38"/>
    <n v="0"/>
    <n v="0"/>
    <n v="0"/>
    <n v="0"/>
    <n v="0"/>
    <n v="0"/>
    <n v="0"/>
    <n v="206342.26"/>
  </r>
  <r>
    <x v="5"/>
    <x v="5"/>
    <x v="1"/>
    <x v="0"/>
    <m/>
    <m/>
    <m/>
    <m/>
    <m/>
    <m/>
    <m/>
    <m/>
    <m/>
    <m/>
    <m/>
    <m/>
    <m/>
    <m/>
  </r>
  <r>
    <x v="5"/>
    <x v="5"/>
    <x v="1"/>
    <x v="1"/>
    <m/>
    <m/>
    <m/>
    <m/>
    <m/>
    <m/>
    <m/>
    <m/>
    <m/>
    <m/>
    <m/>
    <m/>
    <m/>
    <m/>
  </r>
  <r>
    <x v="5"/>
    <x v="5"/>
    <x v="1"/>
    <x v="2"/>
    <n v="0"/>
    <n v="1"/>
    <n v="0"/>
    <n v="517995.31"/>
    <n v="0"/>
    <n v="0"/>
    <n v="0"/>
    <n v="0"/>
    <n v="0"/>
    <n v="0"/>
    <n v="0"/>
    <n v="0"/>
    <n v="0"/>
    <n v="517995.31"/>
  </r>
  <r>
    <x v="6"/>
    <x v="0"/>
    <x v="0"/>
    <x v="0"/>
    <n v="0"/>
    <n v="54868"/>
    <n v="5849895509.5900002"/>
    <n v="17313749845.73"/>
    <n v="16895986148.4"/>
    <n v="14890630830.450001"/>
    <n v="6115273593.3299999"/>
    <n v="4949182884.21"/>
    <n v="1911331816.51"/>
    <n v="1394402874.3199999"/>
    <n v="930619491.76999998"/>
    <n v="624209836.63"/>
    <n v="1409417626.97"/>
    <n v="72284700457.899994"/>
  </r>
  <r>
    <x v="6"/>
    <x v="0"/>
    <x v="0"/>
    <x v="1"/>
    <n v="0"/>
    <n v="70959"/>
    <n v="7729045008.7299995"/>
    <n v="23889380292.150002"/>
    <n v="23317472494.509998"/>
    <n v="20932611432"/>
    <n v="8792550228.5799999"/>
    <n v="7156469413.1499996"/>
    <n v="2375538510.9000001"/>
    <n v="1605473690.2"/>
    <n v="1050608095.1"/>
    <n v="731180060.54999995"/>
    <n v="1658387899.6199999"/>
    <n v="99238717125.490005"/>
  </r>
  <r>
    <x v="6"/>
    <x v="0"/>
    <x v="0"/>
    <x v="2"/>
    <n v="0"/>
    <n v="865"/>
    <n v="81019099.040000007"/>
    <n v="329839604.04000002"/>
    <n v="294014097.67000002"/>
    <n v="217800916.08000001"/>
    <n v="74891566.560000002"/>
    <n v="50014435.75"/>
    <n v="20659266.809999999"/>
    <n v="14516485.289999999"/>
    <n v="11769765.85"/>
    <n v="8914143.8000000007"/>
    <n v="20348094.629999999"/>
    <n v="1123787475.52"/>
  </r>
  <r>
    <x v="6"/>
    <x v="0"/>
    <x v="1"/>
    <x v="0"/>
    <n v="0"/>
    <n v="40418"/>
    <n v="2003952371.5999999"/>
    <n v="11030532153.73"/>
    <n v="8937756727.7900009"/>
    <n v="6037905525.6999998"/>
    <n v="2021293312.77"/>
    <n v="1371765430.5899999"/>
    <n v="410990044.06"/>
    <n v="247670829.47"/>
    <n v="152053333.50999999"/>
    <n v="95329611.150000006"/>
    <n v="190368063.78999999"/>
    <n v="32499617404.169998"/>
  </r>
  <r>
    <x v="6"/>
    <x v="0"/>
    <x v="1"/>
    <x v="1"/>
    <n v="0"/>
    <n v="55377"/>
    <n v="3697285390.8099999"/>
    <n v="15309849553.85"/>
    <n v="12705371767.57"/>
    <n v="9377693882.9899998"/>
    <n v="3394105811.9699998"/>
    <n v="2311814123.3200002"/>
    <n v="562809225.16999996"/>
    <n v="337124422.56999999"/>
    <n v="214580601.81999999"/>
    <n v="140090183.84999999"/>
    <n v="309043199.72000003"/>
    <n v="48359768163.650002"/>
  </r>
  <r>
    <x v="6"/>
    <x v="0"/>
    <x v="1"/>
    <x v="2"/>
    <n v="0"/>
    <n v="359"/>
    <n v="7223194.2199999997"/>
    <n v="101496772.81"/>
    <n v="80975065"/>
    <n v="48784695.810000002"/>
    <n v="11762269.060000001"/>
    <n v="6453161.5499999998"/>
    <n v="1757809.05"/>
    <n v="1015929.1"/>
    <n v="768940.16"/>
    <n v="667593.54"/>
    <n v="783710.83"/>
    <n v="261689141.13"/>
  </r>
  <r>
    <x v="6"/>
    <x v="1"/>
    <x v="0"/>
    <x v="0"/>
    <n v="0"/>
    <n v="2732"/>
    <n v="440020472.33999997"/>
    <n v="774139588.02999997"/>
    <n v="716930416.40999997"/>
    <n v="593852023.96000004"/>
    <n v="238947437.06"/>
    <n v="197741864.62"/>
    <n v="77473685.379999995"/>
    <n v="58963246.469999999"/>
    <n v="44420771.729999997"/>
    <n v="30090405.120000001"/>
    <n v="83987354.069999993"/>
    <n v="3256567265.1799998"/>
  </r>
  <r>
    <x v="6"/>
    <x v="1"/>
    <x v="0"/>
    <x v="1"/>
    <m/>
    <m/>
    <m/>
    <m/>
    <m/>
    <m/>
    <m/>
    <m/>
    <m/>
    <m/>
    <m/>
    <m/>
    <m/>
    <m/>
  </r>
  <r>
    <x v="6"/>
    <x v="1"/>
    <x v="0"/>
    <x v="2"/>
    <n v="0"/>
    <n v="10345"/>
    <n v="214759012.44"/>
    <n v="3076347154.7600002"/>
    <n v="2913765133.5900002"/>
    <n v="2497662357.73"/>
    <n v="1004948830.13"/>
    <n v="775739984.53999996"/>
    <n v="293255006.23000002"/>
    <n v="241727008.72"/>
    <n v="174316301.02000001"/>
    <n v="134413362.50999999"/>
    <n v="279542089.06999999"/>
    <n v="11606476240.74"/>
  </r>
  <r>
    <x v="6"/>
    <x v="1"/>
    <x v="1"/>
    <x v="0"/>
    <n v="0"/>
    <n v="2061"/>
    <n v="264126559.13999999"/>
    <n v="502203426.58999997"/>
    <n v="492386800.82999998"/>
    <n v="420106466.92000002"/>
    <n v="164710020.18000001"/>
    <n v="124308269.75"/>
    <n v="38840875.280000001"/>
    <n v="25361381.059999999"/>
    <n v="16129467.869999999"/>
    <n v="10500404.6"/>
    <n v="24835866.050000001"/>
    <n v="2083509538.29"/>
  </r>
  <r>
    <x v="6"/>
    <x v="1"/>
    <x v="1"/>
    <x v="1"/>
    <m/>
    <m/>
    <m/>
    <m/>
    <m/>
    <m/>
    <m/>
    <m/>
    <m/>
    <m/>
    <m/>
    <m/>
    <m/>
    <m/>
  </r>
  <r>
    <x v="6"/>
    <x v="1"/>
    <x v="1"/>
    <x v="2"/>
    <n v="0"/>
    <n v="11693"/>
    <n v="154136028.13"/>
    <n v="3327470655.9699998"/>
    <n v="3017375737.6199999"/>
    <n v="2171533595.04"/>
    <n v="642972778.72000003"/>
    <n v="377636677.24000001"/>
    <n v="112890943.73999999"/>
    <n v="75934961.150000006"/>
    <n v="53473501.170000002"/>
    <n v="38279271.130000003"/>
    <n v="44005575.899999999"/>
    <n v="10015709725.809999"/>
  </r>
  <r>
    <x v="6"/>
    <x v="2"/>
    <x v="0"/>
    <x v="0"/>
    <n v="0"/>
    <n v="16386"/>
    <n v="1929538091.9400001"/>
    <n v="5231733026.6800003"/>
    <n v="5040326947.1800003"/>
    <n v="4385859784.7700005"/>
    <n v="1804066635"/>
    <n v="1525947547.29"/>
    <n v="545969267.45000005"/>
    <n v="394997516.30000001"/>
    <n v="256437926.06"/>
    <n v="159380985.09"/>
    <n v="393917910.70999998"/>
    <n v="21668175638.48"/>
  </r>
  <r>
    <x v="6"/>
    <x v="2"/>
    <x v="0"/>
    <x v="1"/>
    <m/>
    <m/>
    <m/>
    <m/>
    <m/>
    <m/>
    <m/>
    <m/>
    <m/>
    <m/>
    <m/>
    <m/>
    <m/>
    <m/>
  </r>
  <r>
    <x v="6"/>
    <x v="2"/>
    <x v="0"/>
    <x v="2"/>
    <n v="0"/>
    <n v="12162"/>
    <n v="254981869.13"/>
    <n v="3336153406.4699998"/>
    <n v="3033502138.3000002"/>
    <n v="2419503308.27"/>
    <n v="940362313.28999996"/>
    <n v="725776973.98000002"/>
    <n v="266617585.49000001"/>
    <n v="219684925.25"/>
    <n v="178571777.19"/>
    <n v="129462346.31"/>
    <n v="271120915.07999998"/>
    <n v="11775737558.76"/>
  </r>
  <r>
    <x v="6"/>
    <x v="2"/>
    <x v="1"/>
    <x v="0"/>
    <n v="0"/>
    <n v="47168"/>
    <n v="5303717893.0600004"/>
    <n v="12326822975.83"/>
    <n v="11777500739.27"/>
    <n v="9650277931.7800007"/>
    <n v="3671688680.23"/>
    <n v="2716995818.3200002"/>
    <n v="776241034.88999999"/>
    <n v="475823830.00999999"/>
    <n v="279216286.02999997"/>
    <n v="173304065.62"/>
    <n v="464604439.45999998"/>
    <n v="47616193694.510002"/>
  </r>
  <r>
    <x v="6"/>
    <x v="2"/>
    <x v="1"/>
    <x v="1"/>
    <m/>
    <m/>
    <m/>
    <m/>
    <m/>
    <m/>
    <m/>
    <m/>
    <m/>
    <m/>
    <m/>
    <m/>
    <m/>
    <m/>
  </r>
  <r>
    <x v="6"/>
    <x v="2"/>
    <x v="1"/>
    <x v="2"/>
    <n v="0"/>
    <n v="82650"/>
    <n v="623352245.80999994"/>
    <n v="18457141571.380001"/>
    <n v="12341109265.190001"/>
    <n v="6445689812.3299999"/>
    <n v="1528448416.74"/>
    <n v="853186923.92999995"/>
    <n v="262156107.37"/>
    <n v="184611916.93000001"/>
    <n v="128514231.48999999"/>
    <n v="91393042.230000004"/>
    <n v="152583598.56"/>
    <n v="41068187131.970001"/>
  </r>
  <r>
    <x v="6"/>
    <x v="3"/>
    <x v="0"/>
    <x v="0"/>
    <m/>
    <m/>
    <m/>
    <m/>
    <m/>
    <m/>
    <m/>
    <m/>
    <m/>
    <m/>
    <m/>
    <m/>
    <m/>
    <m/>
  </r>
  <r>
    <x v="6"/>
    <x v="3"/>
    <x v="0"/>
    <x v="1"/>
    <m/>
    <m/>
    <m/>
    <m/>
    <m/>
    <m/>
    <m/>
    <m/>
    <m/>
    <m/>
    <m/>
    <m/>
    <m/>
    <m/>
  </r>
  <r>
    <x v="6"/>
    <x v="3"/>
    <x v="0"/>
    <x v="2"/>
    <m/>
    <m/>
    <m/>
    <m/>
    <m/>
    <m/>
    <m/>
    <m/>
    <m/>
    <m/>
    <m/>
    <m/>
    <m/>
    <m/>
  </r>
  <r>
    <x v="6"/>
    <x v="3"/>
    <x v="1"/>
    <x v="0"/>
    <m/>
    <m/>
    <m/>
    <m/>
    <m/>
    <m/>
    <m/>
    <m/>
    <m/>
    <m/>
    <m/>
    <m/>
    <m/>
    <m/>
  </r>
  <r>
    <x v="6"/>
    <x v="3"/>
    <x v="1"/>
    <x v="1"/>
    <m/>
    <m/>
    <m/>
    <m/>
    <m/>
    <m/>
    <m/>
    <m/>
    <m/>
    <m/>
    <m/>
    <m/>
    <m/>
    <m/>
  </r>
  <r>
    <x v="6"/>
    <x v="3"/>
    <x v="1"/>
    <x v="2"/>
    <n v="0"/>
    <n v="180"/>
    <n v="3077126.03"/>
    <n v="26182785.539999999"/>
    <n v="853333.84"/>
    <n v="184888.04"/>
    <n v="48952.17"/>
    <n v="20748.84"/>
    <n v="9124.86"/>
    <n v="9124.86"/>
    <n v="9124.86"/>
    <n v="7321.23"/>
    <n v="125583.7"/>
    <n v="30528113.98"/>
  </r>
  <r>
    <x v="6"/>
    <x v="4"/>
    <x v="0"/>
    <x v="0"/>
    <n v="0"/>
    <n v="17"/>
    <n v="4765860.54"/>
    <n v="5486673.1200000001"/>
    <n v="5486673.1200000001"/>
    <n v="5486673.1200000001"/>
    <n v="2743336.56"/>
    <n v="2944574.37"/>
    <n v="1343395.46"/>
    <n v="954888.74"/>
    <n v="486621.01"/>
    <n v="328355.61"/>
    <n v="3106641.12"/>
    <n v="33133692.789999999"/>
  </r>
  <r>
    <x v="6"/>
    <x v="4"/>
    <x v="0"/>
    <x v="1"/>
    <n v="0"/>
    <n v="10"/>
    <n v="16634537.970000001"/>
    <n v="14138143.23"/>
    <n v="14138143.23"/>
    <n v="9675083.8599999994"/>
    <n v="4026898.15"/>
    <n v="3777357.27"/>
    <n v="1646538.67"/>
    <n v="845131.58"/>
    <n v="845131.58"/>
    <n v="699889.06"/>
    <n v="364666.36"/>
    <n v="66791520.960000001"/>
  </r>
  <r>
    <x v="6"/>
    <x v="4"/>
    <x v="0"/>
    <x v="2"/>
    <n v="0"/>
    <n v="9"/>
    <n v="9034466.5299999993"/>
    <n v="2993292.53"/>
    <n v="2993292.53"/>
    <n v="2993292.53"/>
    <n v="1346321.47"/>
    <n v="1144388.97"/>
    <n v="572194.49"/>
    <n v="462850.74"/>
    <n v="230802.98"/>
    <n v="47775.05"/>
    <n v="170223.67"/>
    <n v="21988901.5"/>
  </r>
  <r>
    <x v="6"/>
    <x v="4"/>
    <x v="1"/>
    <x v="0"/>
    <n v="0"/>
    <n v="3"/>
    <n v="2558875.7999999998"/>
    <n v="3009607.41"/>
    <n v="1526969.36"/>
    <n v="363898.96"/>
    <n v="0"/>
    <n v="0"/>
    <n v="0"/>
    <n v="0"/>
    <n v="0"/>
    <n v="0"/>
    <n v="0"/>
    <n v="7459351.5300000003"/>
  </r>
  <r>
    <x v="6"/>
    <x v="4"/>
    <x v="1"/>
    <x v="1"/>
    <n v="0"/>
    <n v="9"/>
    <n v="6382316.3600000003"/>
    <n v="3781385.04"/>
    <n v="3665716.1"/>
    <n v="3462792.61"/>
    <n v="1064162.29"/>
    <n v="124030.44"/>
    <n v="62015.22"/>
    <n v="62015.22"/>
    <n v="62015.22"/>
    <n v="1437.99"/>
    <n v="0"/>
    <n v="18667886.489999998"/>
  </r>
  <r>
    <x v="6"/>
    <x v="4"/>
    <x v="1"/>
    <x v="2"/>
    <n v="0"/>
    <n v="2"/>
    <n v="0"/>
    <n v="1674123.17"/>
    <n v="353422.55"/>
    <n v="0"/>
    <n v="0"/>
    <n v="0"/>
    <n v="0"/>
    <n v="0"/>
    <n v="0"/>
    <n v="0"/>
    <n v="0"/>
    <n v="2027545.72"/>
  </r>
  <r>
    <x v="6"/>
    <x v="5"/>
    <x v="0"/>
    <x v="0"/>
    <n v="0"/>
    <n v="463"/>
    <n v="38688947.490000002"/>
    <n v="83434990.909999996"/>
    <n v="72443372.959999993"/>
    <n v="62884081.799999997"/>
    <n v="28552362.699999999"/>
    <n v="27079933.460000001"/>
    <n v="12186415.720000001"/>
    <n v="11208417.6"/>
    <n v="9712418.0199999996"/>
    <n v="7901850.0700000003"/>
    <n v="23393439.949999999"/>
    <n v="377486230.68000001"/>
  </r>
  <r>
    <x v="6"/>
    <x v="5"/>
    <x v="0"/>
    <x v="1"/>
    <m/>
    <m/>
    <m/>
    <m/>
    <m/>
    <m/>
    <m/>
    <m/>
    <m/>
    <m/>
    <m/>
    <m/>
    <m/>
    <m/>
  </r>
  <r>
    <x v="6"/>
    <x v="5"/>
    <x v="0"/>
    <x v="2"/>
    <n v="0"/>
    <n v="611"/>
    <n v="2102432.54"/>
    <n v="148215553.75999999"/>
    <n v="129694948.98999999"/>
    <n v="97560822.959999993"/>
    <n v="34265389.210000001"/>
    <n v="21290488.59"/>
    <n v="6407538.2000000002"/>
    <n v="4981505.46"/>
    <n v="4313261.04"/>
    <n v="3113944.72"/>
    <n v="4329549.8499999996"/>
    <n v="456275435.31999999"/>
  </r>
  <r>
    <x v="6"/>
    <x v="5"/>
    <x v="1"/>
    <x v="0"/>
    <n v="0"/>
    <n v="605"/>
    <n v="28654839.489999998"/>
    <n v="79825130.680000007"/>
    <n v="63995554.960000001"/>
    <n v="58156201.57"/>
    <n v="30536228.300000001"/>
    <n v="24303389.789999999"/>
    <n v="10003192.9"/>
    <n v="8607009.8900000006"/>
    <n v="7191415.8099999996"/>
    <n v="5424428.1200000001"/>
    <n v="14393707.779999999"/>
    <n v="331091099.29000002"/>
  </r>
  <r>
    <x v="6"/>
    <x v="5"/>
    <x v="1"/>
    <x v="1"/>
    <m/>
    <m/>
    <m/>
    <m/>
    <m/>
    <m/>
    <m/>
    <m/>
    <m/>
    <m/>
    <m/>
    <m/>
    <m/>
    <m/>
  </r>
  <r>
    <x v="6"/>
    <x v="5"/>
    <x v="1"/>
    <x v="2"/>
    <n v="0"/>
    <n v="1647"/>
    <n v="16414800.43"/>
    <n v="388728411.98000002"/>
    <n v="318006847.56"/>
    <n v="187622399.16"/>
    <n v="40785532.140000001"/>
    <n v="20602463.399999999"/>
    <n v="5474010.2400000002"/>
    <n v="2919527.61"/>
    <n v="1933341.97"/>
    <n v="1008450.45"/>
    <n v="3231037.98"/>
    <n v="986726822.91999996"/>
  </r>
  <r>
    <x v="7"/>
    <x v="0"/>
    <x v="0"/>
    <x v="0"/>
    <n v="0"/>
    <n v="2135"/>
    <n v="110232192.7"/>
    <n v="2481699661.1799998"/>
    <n v="2166481885.5599999"/>
    <n v="1669922122.5899999"/>
    <n v="597618141.16999996"/>
    <n v="368275455.07999998"/>
    <n v="116446008.42"/>
    <n v="74988626.579999998"/>
    <n v="51373014.659999996"/>
    <n v="37755440.880000003"/>
    <n v="82646757.040000007"/>
    <n v="7757439305.8599997"/>
  </r>
  <r>
    <x v="7"/>
    <x v="0"/>
    <x v="0"/>
    <x v="1"/>
    <n v="0"/>
    <n v="4260"/>
    <n v="287213460.06999999"/>
    <n v="4375128941.6000004"/>
    <n v="4119205581.5900002"/>
    <n v="3375762388.75"/>
    <n v="1153534989.77"/>
    <n v="604259812.73000002"/>
    <n v="177060238.5"/>
    <n v="113457204.48999999"/>
    <n v="75981273.120000005"/>
    <n v="54215304.950000003"/>
    <n v="121889153.48"/>
    <n v="14457708349.040001"/>
  </r>
  <r>
    <x v="7"/>
    <x v="0"/>
    <x v="0"/>
    <x v="2"/>
    <n v="0"/>
    <n v="171"/>
    <n v="1162211.99"/>
    <n v="243657720.41999999"/>
    <n v="195001010.36000001"/>
    <n v="123259065.34"/>
    <n v="37583728.530000001"/>
    <n v="28243379.649999999"/>
    <n v="8458765.0099999998"/>
    <n v="4274390.22"/>
    <n v="2483421.81"/>
    <n v="1540867.14"/>
    <n v="3152173.96"/>
    <n v="648816734.40999997"/>
  </r>
  <r>
    <x v="7"/>
    <x v="0"/>
    <x v="1"/>
    <x v="0"/>
    <n v="0"/>
    <n v="1640"/>
    <n v="56177175.140000001"/>
    <n v="841999817.94000006"/>
    <n v="546340826.29999995"/>
    <n v="299131944.50999999"/>
    <n v="75643963.5"/>
    <n v="33263456.77"/>
    <n v="9404178.1500000004"/>
    <n v="5499379.4699999997"/>
    <n v="2982995.61"/>
    <n v="2048154.44"/>
    <n v="2886861.56"/>
    <n v="1875378753.3900001"/>
  </r>
  <r>
    <x v="7"/>
    <x v="0"/>
    <x v="1"/>
    <x v="1"/>
    <n v="0"/>
    <n v="4119"/>
    <n v="150539414.38"/>
    <n v="1956747754.4300001"/>
    <n v="1354262023.22"/>
    <n v="946781356.5"/>
    <n v="308141005.55000001"/>
    <n v="160516548.47"/>
    <n v="30906954.379999999"/>
    <n v="20454509.390000001"/>
    <n v="12365514.08"/>
    <n v="9608725.5700000003"/>
    <n v="27358772.629999999"/>
    <n v="4977682578.6000004"/>
  </r>
  <r>
    <x v="7"/>
    <x v="0"/>
    <x v="1"/>
    <x v="2"/>
    <n v="0"/>
    <n v="39"/>
    <n v="244860.44"/>
    <n v="45742170.789999999"/>
    <n v="14580402.27"/>
    <n v="5266956.51"/>
    <n v="598506.35"/>
    <n v="529345.36"/>
    <n v="234831.12"/>
    <n v="231292.38"/>
    <n v="167793.06"/>
    <n v="77119.490000000005"/>
    <n v="115854.85"/>
    <n v="67789132.629999995"/>
  </r>
  <r>
    <x v="7"/>
    <x v="1"/>
    <x v="0"/>
    <x v="0"/>
    <n v="0"/>
    <n v="12"/>
    <n v="0"/>
    <n v="4083125.96"/>
    <n v="4483839.57"/>
    <n v="3298764.91"/>
    <n v="1191840.5900000001"/>
    <n v="930463.03"/>
    <n v="307668.25"/>
    <n v="179227.37"/>
    <n v="179227.37"/>
    <n v="130056.14"/>
    <n v="0"/>
    <n v="14784213.199999999"/>
  </r>
  <r>
    <x v="7"/>
    <x v="1"/>
    <x v="0"/>
    <x v="1"/>
    <m/>
    <m/>
    <m/>
    <m/>
    <m/>
    <m/>
    <m/>
    <m/>
    <m/>
    <m/>
    <m/>
    <m/>
    <m/>
    <m/>
  </r>
  <r>
    <x v="7"/>
    <x v="1"/>
    <x v="0"/>
    <x v="2"/>
    <n v="0"/>
    <n v="191"/>
    <n v="5637686.21"/>
    <n v="82779758.269999996"/>
    <n v="61214267.079999998"/>
    <n v="49698812.899999999"/>
    <n v="20472421.77"/>
    <n v="14118555.710000001"/>
    <n v="2976898.94"/>
    <n v="2536327.92"/>
    <n v="2122341.19"/>
    <n v="1750736.3"/>
    <n v="5341164.7300000004"/>
    <n v="248648971.02000001"/>
  </r>
  <r>
    <x v="7"/>
    <x v="1"/>
    <x v="1"/>
    <x v="0"/>
    <n v="0"/>
    <n v="26"/>
    <n v="240632.2"/>
    <n v="18574810.27"/>
    <n v="10090499.17"/>
    <n v="3687885.38"/>
    <n v="1079424.01"/>
    <n v="802563.84"/>
    <n v="401330.48"/>
    <n v="370617.23"/>
    <n v="217603.44"/>
    <n v="81555.86"/>
    <n v="171127.49"/>
    <n v="35718049.369999997"/>
  </r>
  <r>
    <x v="7"/>
    <x v="1"/>
    <x v="1"/>
    <x v="1"/>
    <m/>
    <m/>
    <m/>
    <m/>
    <m/>
    <m/>
    <m/>
    <m/>
    <m/>
    <m/>
    <m/>
    <m/>
    <m/>
    <m/>
  </r>
  <r>
    <x v="7"/>
    <x v="1"/>
    <x v="1"/>
    <x v="2"/>
    <n v="0"/>
    <n v="218"/>
    <n v="2651118.62"/>
    <n v="75810934.329999998"/>
    <n v="56278842.840000004"/>
    <n v="38915540.579999998"/>
    <n v="9688369.6600000001"/>
    <n v="5116050.1399999997"/>
    <n v="1799582.51"/>
    <n v="1349619.64"/>
    <n v="809506.89"/>
    <n v="362713.32"/>
    <n v="736986.13"/>
    <n v="193519264.63999999"/>
  </r>
  <r>
    <x v="7"/>
    <x v="2"/>
    <x v="0"/>
    <x v="0"/>
    <n v="0"/>
    <n v="213"/>
    <n v="3808131.91"/>
    <n v="147863080.80000001"/>
    <n v="176463494.69"/>
    <n v="140677802.84999999"/>
    <n v="41985047"/>
    <n v="24744714.530000001"/>
    <n v="8053503.2000000002"/>
    <n v="6408075.2599999998"/>
    <n v="5460321.25"/>
    <n v="3540598.19"/>
    <n v="5252897.59"/>
    <n v="564257667.25999999"/>
  </r>
  <r>
    <x v="7"/>
    <x v="2"/>
    <x v="0"/>
    <x v="1"/>
    <m/>
    <m/>
    <m/>
    <m/>
    <m/>
    <m/>
    <m/>
    <m/>
    <m/>
    <m/>
    <m/>
    <m/>
    <m/>
    <m/>
  </r>
  <r>
    <x v="7"/>
    <x v="2"/>
    <x v="0"/>
    <x v="2"/>
    <n v="0"/>
    <n v="340"/>
    <n v="30812750.370000001"/>
    <n v="250075830.28"/>
    <n v="218496525.72999999"/>
    <n v="126133383.11"/>
    <n v="32482246.829999998"/>
    <n v="19997903.489999998"/>
    <n v="7107837.3799999999"/>
    <n v="5720850.04"/>
    <n v="4058882.32"/>
    <n v="3374045.11"/>
    <n v="12184146.720000001"/>
    <n v="710444401.37"/>
  </r>
  <r>
    <x v="7"/>
    <x v="2"/>
    <x v="1"/>
    <x v="0"/>
    <n v="0"/>
    <n v="927"/>
    <n v="87851171.120000005"/>
    <n v="707277441.38999999"/>
    <n v="530540563.94999999"/>
    <n v="389587090.80000001"/>
    <n v="117779572.94"/>
    <n v="55748137.340000004"/>
    <n v="8696007.9299999997"/>
    <n v="5502461.1299999999"/>
    <n v="3600980.92"/>
    <n v="2629121.85"/>
    <n v="12710995.99"/>
    <n v="1921923545.3499999"/>
  </r>
  <r>
    <x v="7"/>
    <x v="2"/>
    <x v="1"/>
    <x v="1"/>
    <m/>
    <m/>
    <m/>
    <m/>
    <m/>
    <m/>
    <m/>
    <m/>
    <m/>
    <m/>
    <m/>
    <m/>
    <m/>
    <m/>
  </r>
  <r>
    <x v="7"/>
    <x v="2"/>
    <x v="1"/>
    <x v="2"/>
    <n v="0"/>
    <n v="3906"/>
    <n v="340137890.61000001"/>
    <n v="1275135053.5599999"/>
    <n v="665264140.51999998"/>
    <n v="340230856.19"/>
    <n v="83868463.969999999"/>
    <n v="38609875.289999999"/>
    <n v="9314479.7400000002"/>
    <n v="6555839.54"/>
    <n v="5046317.2699999996"/>
    <n v="3537445.49"/>
    <n v="11487880.6"/>
    <n v="2779188242.7800002"/>
  </r>
  <r>
    <x v="7"/>
    <x v="3"/>
    <x v="0"/>
    <x v="0"/>
    <m/>
    <m/>
    <m/>
    <m/>
    <m/>
    <m/>
    <m/>
    <m/>
    <m/>
    <m/>
    <m/>
    <m/>
    <m/>
    <m/>
  </r>
  <r>
    <x v="7"/>
    <x v="3"/>
    <x v="0"/>
    <x v="1"/>
    <m/>
    <m/>
    <m/>
    <m/>
    <m/>
    <m/>
    <m/>
    <m/>
    <m/>
    <m/>
    <m/>
    <m/>
    <m/>
    <m/>
  </r>
  <r>
    <x v="7"/>
    <x v="3"/>
    <x v="0"/>
    <x v="2"/>
    <m/>
    <m/>
    <m/>
    <m/>
    <m/>
    <m/>
    <m/>
    <m/>
    <m/>
    <m/>
    <m/>
    <m/>
    <m/>
    <m/>
  </r>
  <r>
    <x v="7"/>
    <x v="3"/>
    <x v="1"/>
    <x v="0"/>
    <m/>
    <m/>
    <m/>
    <m/>
    <m/>
    <m/>
    <m/>
    <m/>
    <m/>
    <m/>
    <m/>
    <m/>
    <m/>
    <m/>
  </r>
  <r>
    <x v="7"/>
    <x v="3"/>
    <x v="1"/>
    <x v="1"/>
    <m/>
    <m/>
    <m/>
    <m/>
    <m/>
    <m/>
    <m/>
    <m/>
    <m/>
    <m/>
    <m/>
    <m/>
    <m/>
    <m/>
  </r>
  <r>
    <x v="7"/>
    <x v="3"/>
    <x v="1"/>
    <x v="2"/>
    <n v="0"/>
    <n v="979"/>
    <n v="336046572.92000002"/>
    <n v="205061714.25"/>
    <n v="165602916.09"/>
    <n v="128734452.34999999"/>
    <n v="33941934.119999997"/>
    <n v="21691858.140000001"/>
    <n v="8191582.9900000002"/>
    <n v="6893192.6399999997"/>
    <n v="5494301.8200000003"/>
    <n v="3847615.26"/>
    <n v="30661687.07"/>
    <n v="946167827.64999998"/>
  </r>
  <r>
    <x v="7"/>
    <x v="4"/>
    <x v="0"/>
    <x v="0"/>
    <n v="0"/>
    <n v="201"/>
    <n v="129240645.94"/>
    <n v="399875290.05000001"/>
    <n v="366805361.73000002"/>
    <n v="336740731.69"/>
    <n v="156938594.34999999"/>
    <n v="104577591.22"/>
    <n v="37792870.920000002"/>
    <n v="27910341.600000001"/>
    <n v="11224651.18"/>
    <n v="6435141.2800000003"/>
    <n v="6826607.5"/>
    <n v="1584367827.47"/>
  </r>
  <r>
    <x v="7"/>
    <x v="4"/>
    <x v="0"/>
    <x v="1"/>
    <n v="0"/>
    <n v="556"/>
    <n v="172439360.28"/>
    <n v="1358579740.98"/>
    <n v="1171856989.6900001"/>
    <n v="1049756911"/>
    <n v="371704590.95999998"/>
    <n v="228711688.56"/>
    <n v="73728654.170000002"/>
    <n v="48465251.420000002"/>
    <n v="36348598.479999997"/>
    <n v="24386628.66"/>
    <n v="43328920.200000003"/>
    <n v="4579307334.3900003"/>
  </r>
  <r>
    <x v="7"/>
    <x v="4"/>
    <x v="0"/>
    <x v="2"/>
    <n v="0"/>
    <n v="142"/>
    <n v="50139664.649999999"/>
    <n v="340189790.06999999"/>
    <n v="299731054"/>
    <n v="230305098.19999999"/>
    <n v="90360512.609999999"/>
    <n v="74065437.109999999"/>
    <n v="27649337.379999999"/>
    <n v="21842870.489999998"/>
    <n v="6380946.3099999996"/>
    <n v="4354161.12"/>
    <n v="8554640.8699999992"/>
    <n v="1153573512.8099999"/>
  </r>
  <r>
    <x v="7"/>
    <x v="4"/>
    <x v="1"/>
    <x v="0"/>
    <n v="0"/>
    <n v="34"/>
    <n v="0"/>
    <n v="53748281.210000001"/>
    <n v="36820306.649999999"/>
    <n v="35060220.25"/>
    <n v="8403055.0899999999"/>
    <n v="6044985.1699999999"/>
    <n v="2297060.0699999998"/>
    <n v="497962.63"/>
    <n v="430076.09"/>
    <n v="430076.09"/>
    <n v="461544.42"/>
    <n v="144193567.68000001"/>
  </r>
  <r>
    <x v="7"/>
    <x v="4"/>
    <x v="1"/>
    <x v="1"/>
    <n v="0"/>
    <n v="152"/>
    <n v="137437847.55000001"/>
    <n v="311291036.69"/>
    <n v="238377233.59"/>
    <n v="146704915.22"/>
    <n v="48151385.619999997"/>
    <n v="33723022.719999999"/>
    <n v="13398884.84"/>
    <n v="12552238.130000001"/>
    <n v="11535219.300000001"/>
    <n v="11064902.42"/>
    <n v="2697668.2"/>
    <n v="966934354.26999998"/>
  </r>
  <r>
    <x v="7"/>
    <x v="4"/>
    <x v="1"/>
    <x v="2"/>
    <n v="0"/>
    <n v="33"/>
    <n v="0"/>
    <n v="18692678.09"/>
    <n v="10324762.49"/>
    <n v="9495711.7599999998"/>
    <n v="4793252.24"/>
    <n v="1678867.97"/>
    <n v="534565.43000000005"/>
    <n v="432096"/>
    <n v="399719.09"/>
    <n v="335184.44"/>
    <n v="1206026.6000000001"/>
    <n v="47892864.130000003"/>
  </r>
  <r>
    <x v="7"/>
    <x v="5"/>
    <x v="0"/>
    <x v="0"/>
    <n v="0"/>
    <n v="5"/>
    <n v="2444665.6"/>
    <n v="1965099.88"/>
    <n v="1568905.34"/>
    <n v="1237619.03"/>
    <n v="487800.41"/>
    <n v="435988.26"/>
    <n v="75795.97"/>
    <n v="0"/>
    <n v="0"/>
    <n v="0"/>
    <n v="0"/>
    <n v="8215874.4900000002"/>
  </r>
  <r>
    <x v="7"/>
    <x v="5"/>
    <x v="0"/>
    <x v="1"/>
    <m/>
    <m/>
    <m/>
    <m/>
    <m/>
    <m/>
    <m/>
    <m/>
    <m/>
    <m/>
    <m/>
    <m/>
    <m/>
    <m/>
  </r>
  <r>
    <x v="7"/>
    <x v="5"/>
    <x v="0"/>
    <x v="2"/>
    <n v="0"/>
    <n v="14"/>
    <n v="0"/>
    <n v="3590664.81"/>
    <n v="3378743.67"/>
    <n v="3435258.36"/>
    <n v="1426111.68"/>
    <n v="1152155.6499999999"/>
    <n v="381737.33"/>
    <n v="355718.87"/>
    <n v="236001.6"/>
    <n v="207858.2"/>
    <n v="925425.6"/>
    <n v="15089675.75"/>
  </r>
  <r>
    <x v="7"/>
    <x v="5"/>
    <x v="1"/>
    <x v="0"/>
    <n v="0"/>
    <n v="4"/>
    <n v="0"/>
    <n v="1752183.13"/>
    <n v="1744063.12"/>
    <n v="776199.26"/>
    <n v="55471.24"/>
    <n v="36781.97"/>
    <n v="18390.990000000002"/>
    <n v="18390.990000000002"/>
    <n v="976.35"/>
    <n v="0"/>
    <n v="0"/>
    <n v="4402457.05"/>
  </r>
  <r>
    <x v="7"/>
    <x v="5"/>
    <x v="1"/>
    <x v="1"/>
    <m/>
    <m/>
    <m/>
    <m/>
    <m/>
    <m/>
    <m/>
    <m/>
    <m/>
    <m/>
    <m/>
    <m/>
    <m/>
    <m/>
  </r>
  <r>
    <x v="7"/>
    <x v="5"/>
    <x v="1"/>
    <x v="2"/>
    <n v="0"/>
    <n v="85"/>
    <n v="6125327.0700000003"/>
    <n v="23239892.66"/>
    <n v="13863661.289999999"/>
    <n v="8098569.3700000001"/>
    <n v="1852561.92"/>
    <n v="927073.7"/>
    <n v="176350.62"/>
    <n v="175101.24"/>
    <n v="48543.26"/>
    <n v="0"/>
    <n v="0"/>
    <n v="54507081.130000003"/>
  </r>
  <r>
    <x v="8"/>
    <x v="0"/>
    <x v="0"/>
    <x v="0"/>
    <n v="0"/>
    <n v="20"/>
    <n v="0"/>
    <n v="72067317.849999994"/>
    <n v="50405721.560000002"/>
    <n v="16637639.289999999"/>
    <n v="7621250.2999999998"/>
    <n v="3524774.65"/>
    <n v="266930.75"/>
    <n v="0"/>
    <n v="0"/>
    <n v="0"/>
    <n v="0"/>
    <n v="150523634.38999999"/>
  </r>
  <r>
    <x v="8"/>
    <x v="0"/>
    <x v="0"/>
    <x v="1"/>
    <n v="0"/>
    <n v="28"/>
    <n v="0"/>
    <n v="83353474.209999993"/>
    <n v="72813176.629999995"/>
    <n v="22870680.579999998"/>
    <n v="2335651.7400000002"/>
    <n v="174860.28"/>
    <n v="0"/>
    <n v="0"/>
    <n v="0"/>
    <n v="0"/>
    <n v="0"/>
    <n v="181547843.44"/>
  </r>
  <r>
    <x v="8"/>
    <x v="0"/>
    <x v="0"/>
    <x v="2"/>
    <n v="0"/>
    <n v="6"/>
    <n v="0"/>
    <n v="677820738.98000002"/>
    <n v="68043095.379999995"/>
    <n v="13167844.91"/>
    <n v="0"/>
    <n v="0"/>
    <n v="0"/>
    <n v="0"/>
    <n v="0"/>
    <n v="0"/>
    <n v="0"/>
    <n v="759031679.27999997"/>
  </r>
  <r>
    <x v="8"/>
    <x v="0"/>
    <x v="1"/>
    <x v="0"/>
    <n v="0"/>
    <n v="122"/>
    <n v="4894175.58"/>
    <n v="364848481.04000002"/>
    <n v="252835088.28999999"/>
    <n v="187210843.59"/>
    <n v="25619210.280000001"/>
    <n v="4993258.76"/>
    <n v="0"/>
    <n v="0"/>
    <n v="0"/>
    <n v="0"/>
    <n v="0"/>
    <n v="840401057.53999996"/>
  </r>
  <r>
    <x v="8"/>
    <x v="0"/>
    <x v="1"/>
    <x v="1"/>
    <n v="0"/>
    <n v="256"/>
    <n v="73768281.129999995"/>
    <n v="795643396.27999997"/>
    <n v="611395708"/>
    <n v="329544116.38999999"/>
    <n v="34707558.969999999"/>
    <n v="13950520.939999999"/>
    <n v="5436875.2400000002"/>
    <n v="5436875.2400000002"/>
    <n v="5016696.7300000004"/>
    <n v="1209512.96"/>
    <n v="3025762.83"/>
    <n v="1879135304.71"/>
  </r>
  <r>
    <x v="8"/>
    <x v="0"/>
    <x v="1"/>
    <x v="2"/>
    <n v="0"/>
    <n v="3"/>
    <n v="3756796.31"/>
    <n v="34851.129999999997"/>
    <n v="0"/>
    <n v="0"/>
    <n v="0"/>
    <n v="0"/>
    <n v="0"/>
    <n v="0"/>
    <n v="0"/>
    <n v="0"/>
    <n v="0"/>
    <n v="3791647.44"/>
  </r>
  <r>
    <x v="8"/>
    <x v="1"/>
    <x v="0"/>
    <x v="0"/>
    <m/>
    <m/>
    <m/>
    <m/>
    <m/>
    <m/>
    <m/>
    <m/>
    <m/>
    <m/>
    <m/>
    <m/>
    <m/>
    <m/>
  </r>
  <r>
    <x v="8"/>
    <x v="1"/>
    <x v="0"/>
    <x v="1"/>
    <m/>
    <m/>
    <m/>
    <m/>
    <m/>
    <m/>
    <m/>
    <m/>
    <m/>
    <m/>
    <m/>
    <m/>
    <m/>
    <m/>
  </r>
  <r>
    <x v="8"/>
    <x v="1"/>
    <x v="0"/>
    <x v="2"/>
    <n v="0"/>
    <n v="2"/>
    <n v="0"/>
    <n v="1320502.07"/>
    <n v="274302.84999999998"/>
    <n v="0"/>
    <n v="0"/>
    <n v="0"/>
    <n v="0"/>
    <n v="0"/>
    <n v="0"/>
    <n v="0"/>
    <n v="0"/>
    <n v="1594804.93"/>
  </r>
  <r>
    <x v="8"/>
    <x v="1"/>
    <x v="1"/>
    <x v="0"/>
    <n v="0"/>
    <n v="2"/>
    <n v="0"/>
    <n v="4568108.58"/>
    <n v="4568108.58"/>
    <n v="20042118.48"/>
    <n v="540152.48"/>
    <n v="0"/>
    <n v="0"/>
    <n v="0"/>
    <n v="0"/>
    <n v="0"/>
    <n v="0"/>
    <n v="29718488.109999999"/>
  </r>
  <r>
    <x v="8"/>
    <x v="1"/>
    <x v="1"/>
    <x v="1"/>
    <m/>
    <m/>
    <m/>
    <m/>
    <m/>
    <m/>
    <m/>
    <m/>
    <m/>
    <m/>
    <m/>
    <m/>
    <m/>
    <m/>
  </r>
  <r>
    <x v="8"/>
    <x v="1"/>
    <x v="1"/>
    <x v="2"/>
    <n v="0"/>
    <n v="26"/>
    <n v="16312945.949999999"/>
    <n v="54268525.93"/>
    <n v="47056433.43"/>
    <n v="12701350.26"/>
    <n v="75638.86"/>
    <n v="75638.86"/>
    <n v="37819.43"/>
    <n v="37819.43"/>
    <n v="37819.43"/>
    <n v="37819.43"/>
    <n v="357606.15"/>
    <n v="130999417.17"/>
  </r>
  <r>
    <x v="8"/>
    <x v="2"/>
    <x v="0"/>
    <x v="0"/>
    <n v="0"/>
    <n v="10"/>
    <n v="0"/>
    <n v="40903832.100000001"/>
    <n v="18380207.239999998"/>
    <n v="33483397.41"/>
    <n v="1090572.27"/>
    <n v="0"/>
    <n v="0"/>
    <n v="0"/>
    <n v="0"/>
    <n v="0"/>
    <n v="0"/>
    <n v="93858009.019999996"/>
  </r>
  <r>
    <x v="8"/>
    <x v="2"/>
    <x v="0"/>
    <x v="1"/>
    <m/>
    <m/>
    <m/>
    <m/>
    <m/>
    <m/>
    <m/>
    <m/>
    <m/>
    <m/>
    <m/>
    <m/>
    <m/>
    <m/>
  </r>
  <r>
    <x v="8"/>
    <x v="2"/>
    <x v="0"/>
    <x v="2"/>
    <n v="0"/>
    <n v="5"/>
    <n v="0"/>
    <n v="10131078.32"/>
    <n v="8031663.2199999997"/>
    <n v="3227710.04"/>
    <n v="1573684.28"/>
    <n v="432612.21"/>
    <n v="0"/>
    <n v="0"/>
    <n v="0"/>
    <n v="0"/>
    <n v="0"/>
    <n v="23396748.079999998"/>
  </r>
  <r>
    <x v="8"/>
    <x v="2"/>
    <x v="1"/>
    <x v="0"/>
    <n v="0"/>
    <n v="190"/>
    <n v="8266192.4400000004"/>
    <n v="685328147.14999998"/>
    <n v="627565386.20000005"/>
    <n v="489373025.79000002"/>
    <n v="61566859.100000001"/>
    <n v="40577904.399999999"/>
    <n v="16101424.75"/>
    <n v="13545392.710000001"/>
    <n v="9095029.3699999992"/>
    <n v="8150115.5999999996"/>
    <n v="10543662.279999999"/>
    <n v="1970113139.78"/>
  </r>
  <r>
    <x v="8"/>
    <x v="2"/>
    <x v="1"/>
    <x v="1"/>
    <m/>
    <m/>
    <m/>
    <m/>
    <m/>
    <m/>
    <m/>
    <m/>
    <m/>
    <m/>
    <m/>
    <m/>
    <m/>
    <m/>
  </r>
  <r>
    <x v="8"/>
    <x v="2"/>
    <x v="1"/>
    <x v="2"/>
    <n v="0"/>
    <n v="673"/>
    <n v="36091078.130000003"/>
    <n v="631872679.32000005"/>
    <n v="321974263.11000001"/>
    <n v="151367888.61000001"/>
    <n v="36036216.189999998"/>
    <n v="8895613.4399999995"/>
    <n v="1233623.82"/>
    <n v="1300149.6599999999"/>
    <n v="881470.28"/>
    <n v="860539.86"/>
    <n v="14823430.310000001"/>
    <n v="1205336952.74"/>
  </r>
  <r>
    <x v="8"/>
    <x v="3"/>
    <x v="0"/>
    <x v="0"/>
    <m/>
    <m/>
    <m/>
    <m/>
    <m/>
    <m/>
    <m/>
    <m/>
    <m/>
    <m/>
    <m/>
    <m/>
    <m/>
    <m/>
  </r>
  <r>
    <x v="8"/>
    <x v="3"/>
    <x v="0"/>
    <x v="1"/>
    <m/>
    <m/>
    <m/>
    <m/>
    <m/>
    <m/>
    <m/>
    <m/>
    <m/>
    <m/>
    <m/>
    <m/>
    <m/>
    <m/>
  </r>
  <r>
    <x v="8"/>
    <x v="3"/>
    <x v="0"/>
    <x v="2"/>
    <m/>
    <m/>
    <m/>
    <m/>
    <m/>
    <m/>
    <m/>
    <m/>
    <m/>
    <m/>
    <m/>
    <m/>
    <m/>
    <m/>
  </r>
  <r>
    <x v="8"/>
    <x v="3"/>
    <x v="1"/>
    <x v="0"/>
    <m/>
    <m/>
    <m/>
    <m/>
    <m/>
    <m/>
    <m/>
    <m/>
    <m/>
    <m/>
    <m/>
    <m/>
    <m/>
    <m/>
  </r>
  <r>
    <x v="8"/>
    <x v="3"/>
    <x v="1"/>
    <x v="1"/>
    <m/>
    <m/>
    <m/>
    <m/>
    <m/>
    <m/>
    <m/>
    <m/>
    <m/>
    <m/>
    <m/>
    <m/>
    <m/>
    <m/>
  </r>
  <r>
    <x v="8"/>
    <x v="3"/>
    <x v="1"/>
    <x v="2"/>
    <n v="0"/>
    <n v="126"/>
    <n v="2375383.42"/>
    <n v="107334915.14"/>
    <n v="47370131.270000003"/>
    <n v="11987043.9"/>
    <n v="1596910"/>
    <n v="25309.03"/>
    <n v="0"/>
    <n v="0"/>
    <n v="0"/>
    <n v="0"/>
    <n v="0"/>
    <n v="170689692.75"/>
  </r>
  <r>
    <x v="8"/>
    <x v="4"/>
    <x v="0"/>
    <x v="0"/>
    <n v="0"/>
    <n v="8"/>
    <n v="0"/>
    <n v="133346041.63"/>
    <n v="91833745.390000001"/>
    <n v="65047249.75"/>
    <n v="30166294.030000001"/>
    <n v="5013966.28"/>
    <n v="0"/>
    <n v="0"/>
    <n v="0"/>
    <n v="0"/>
    <n v="0"/>
    <n v="325407297.07999998"/>
  </r>
  <r>
    <x v="8"/>
    <x v="4"/>
    <x v="0"/>
    <x v="1"/>
    <n v="0"/>
    <n v="9"/>
    <n v="0"/>
    <n v="68630758.950000003"/>
    <n v="72678559.640000001"/>
    <n v="8525230.3000000007"/>
    <n v="3097812.48"/>
    <n v="1883211.16"/>
    <n v="0"/>
    <n v="0"/>
    <n v="0"/>
    <n v="0"/>
    <n v="30277100.059999999"/>
    <n v="185092672.58000001"/>
  </r>
  <r>
    <x v="8"/>
    <x v="4"/>
    <x v="0"/>
    <x v="2"/>
    <n v="0"/>
    <n v="10"/>
    <n v="0"/>
    <n v="27388886.420000002"/>
    <n v="17743029.23"/>
    <n v="3752190.79"/>
    <n v="390718.75"/>
    <n v="0"/>
    <n v="0"/>
    <n v="0"/>
    <n v="0"/>
    <n v="0"/>
    <n v="0"/>
    <n v="49274825.200000003"/>
  </r>
  <r>
    <x v="8"/>
    <x v="4"/>
    <x v="1"/>
    <x v="0"/>
    <n v="0"/>
    <n v="3"/>
    <n v="0"/>
    <n v="16566157.15"/>
    <n v="16566157.15"/>
    <n v="7488417.0999999996"/>
    <n v="2281922.88"/>
    <n v="0"/>
    <n v="0"/>
    <n v="0"/>
    <n v="0"/>
    <n v="0"/>
    <n v="0"/>
    <n v="42902654.280000001"/>
  </r>
  <r>
    <x v="8"/>
    <x v="4"/>
    <x v="1"/>
    <x v="1"/>
    <n v="0"/>
    <n v="32"/>
    <n v="0"/>
    <n v="277339227.55000001"/>
    <n v="257413518.08000001"/>
    <n v="128178519.11"/>
    <n v="7875921.0800000001"/>
    <n v="3522892.01"/>
    <n v="856652.54"/>
    <n v="856652.54"/>
    <n v="856652.54"/>
    <n v="856652.54"/>
    <n v="24746280.460000001"/>
    <n v="702502968.47000003"/>
  </r>
  <r>
    <x v="8"/>
    <x v="4"/>
    <x v="1"/>
    <x v="2"/>
    <n v="0"/>
    <n v="12"/>
    <n v="0"/>
    <n v="224869990.22"/>
    <n v="102815436.91"/>
    <n v="18311746.050000001"/>
    <n v="3770337.29"/>
    <n v="2484137.48"/>
    <n v="0"/>
    <n v="0"/>
    <n v="0"/>
    <n v="0"/>
    <n v="0"/>
    <n v="352251647.95999998"/>
  </r>
  <r>
    <x v="8"/>
    <x v="5"/>
    <x v="0"/>
    <x v="0"/>
    <m/>
    <m/>
    <m/>
    <m/>
    <m/>
    <m/>
    <m/>
    <m/>
    <m/>
    <m/>
    <m/>
    <m/>
    <m/>
    <m/>
  </r>
  <r>
    <x v="8"/>
    <x v="5"/>
    <x v="0"/>
    <x v="1"/>
    <m/>
    <m/>
    <m/>
    <m/>
    <m/>
    <m/>
    <m/>
    <m/>
    <m/>
    <m/>
    <m/>
    <m/>
    <m/>
    <m/>
  </r>
  <r>
    <x v="8"/>
    <x v="5"/>
    <x v="0"/>
    <x v="2"/>
    <m/>
    <m/>
    <m/>
    <m/>
    <m/>
    <m/>
    <m/>
    <m/>
    <m/>
    <m/>
    <m/>
    <m/>
    <m/>
    <m/>
  </r>
  <r>
    <x v="8"/>
    <x v="5"/>
    <x v="1"/>
    <x v="0"/>
    <n v="0"/>
    <n v="1"/>
    <n v="0"/>
    <n v="302778.98"/>
    <n v="302778.98"/>
    <n v="302778.98"/>
    <n v="151001.35999999999"/>
    <n v="0"/>
    <n v="0"/>
    <n v="0"/>
    <n v="0"/>
    <n v="0"/>
    <n v="0"/>
    <n v="1059338.3"/>
  </r>
  <r>
    <x v="8"/>
    <x v="5"/>
    <x v="1"/>
    <x v="1"/>
    <m/>
    <m/>
    <m/>
    <m/>
    <m/>
    <m/>
    <m/>
    <m/>
    <m/>
    <m/>
    <m/>
    <m/>
    <m/>
    <m/>
  </r>
  <r>
    <x v="8"/>
    <x v="5"/>
    <x v="1"/>
    <x v="2"/>
    <n v="0"/>
    <n v="1"/>
    <n v="992716.66"/>
    <n v="0"/>
    <n v="0"/>
    <n v="0"/>
    <n v="0"/>
    <n v="0"/>
    <n v="0"/>
    <n v="0"/>
    <n v="0"/>
    <n v="0"/>
    <n v="0"/>
    <n v="992716.66"/>
  </r>
  <r>
    <x v="9"/>
    <x v="0"/>
    <x v="0"/>
    <x v="0"/>
    <n v="0"/>
    <n v="17"/>
    <n v="9471085.0299999993"/>
    <n v="27739552.25"/>
    <n v="19475680.539999999"/>
    <n v="9530166.3000000007"/>
    <n v="4307496.07"/>
    <n v="5845853.6200000001"/>
    <n v="2838585.97"/>
    <n v="2006227.39"/>
    <n v="168683.42"/>
    <n v="168683.42"/>
    <n v="453793.79"/>
    <n v="82005807.790000007"/>
  </r>
  <r>
    <x v="9"/>
    <x v="0"/>
    <x v="0"/>
    <x v="1"/>
    <n v="0"/>
    <n v="12"/>
    <n v="698131.08"/>
    <n v="44893713.829999998"/>
    <n v="36050566.530000001"/>
    <n v="29051847.050000001"/>
    <n v="9499297.2100000009"/>
    <n v="7128557.6600000001"/>
    <n v="1898181.04"/>
    <n v="1877028.13"/>
    <n v="1877028.13"/>
    <n v="955550.36"/>
    <n v="0"/>
    <n v="133929901.03"/>
  </r>
  <r>
    <x v="9"/>
    <x v="0"/>
    <x v="0"/>
    <x v="2"/>
    <n v="0"/>
    <n v="4"/>
    <n v="0"/>
    <n v="3794760.11"/>
    <n v="5221616.2300000004"/>
    <n v="2375044.94"/>
    <n v="514820.96"/>
    <n v="514820.96"/>
    <n v="257410.48"/>
    <n v="257410.48"/>
    <n v="246138.05"/>
    <n v="0"/>
    <n v="0"/>
    <n v="13182022.189999999"/>
  </r>
  <r>
    <x v="9"/>
    <x v="0"/>
    <x v="1"/>
    <x v="0"/>
    <n v="0"/>
    <n v="1433"/>
    <n v="8003007134.5799999"/>
    <n v="2281517114.8499999"/>
    <n v="1540223316.8"/>
    <n v="1683698492.9100001"/>
    <n v="1246868907.03"/>
    <n v="748738089.36000001"/>
    <n v="175341368.93000001"/>
    <n v="104997049.48"/>
    <n v="65465251.100000001"/>
    <n v="42314612.710000001"/>
    <n v="586462160.75"/>
    <n v="16478633498.49"/>
  </r>
  <r>
    <x v="9"/>
    <x v="0"/>
    <x v="1"/>
    <x v="1"/>
    <n v="0"/>
    <n v="1763"/>
    <n v="4017874278.4000001"/>
    <n v="1181492192.1400001"/>
    <n v="868398194.28999996"/>
    <n v="569007938.65999997"/>
    <n v="261470746.44"/>
    <n v="277813346.02999997"/>
    <n v="131640633.45999999"/>
    <n v="114008977.90000001"/>
    <n v="99628862.409999996"/>
    <n v="42257932.630000003"/>
    <n v="681052447.58000004"/>
    <n v="8244645549.9300003"/>
  </r>
  <r>
    <x v="9"/>
    <x v="0"/>
    <x v="1"/>
    <x v="2"/>
    <n v="0"/>
    <n v="8"/>
    <n v="0"/>
    <n v="15105911.57"/>
    <n v="10848274.85"/>
    <n v="9998473.0899999999"/>
    <n v="1933429.63"/>
    <n v="0"/>
    <n v="0"/>
    <n v="0"/>
    <n v="0"/>
    <n v="0"/>
    <n v="0"/>
    <n v="37886089.149999999"/>
  </r>
  <r>
    <x v="9"/>
    <x v="1"/>
    <x v="0"/>
    <x v="0"/>
    <m/>
    <m/>
    <m/>
    <m/>
    <m/>
    <m/>
    <m/>
    <m/>
    <m/>
    <m/>
    <m/>
    <m/>
    <m/>
    <m/>
  </r>
  <r>
    <x v="9"/>
    <x v="1"/>
    <x v="0"/>
    <x v="1"/>
    <m/>
    <m/>
    <m/>
    <m/>
    <m/>
    <m/>
    <m/>
    <m/>
    <m/>
    <m/>
    <m/>
    <m/>
    <m/>
    <m/>
  </r>
  <r>
    <x v="9"/>
    <x v="1"/>
    <x v="0"/>
    <x v="2"/>
    <n v="0"/>
    <n v="3"/>
    <n v="11110812.93"/>
    <n v="3912039.62"/>
    <n v="2352394.77"/>
    <n v="0"/>
    <n v="0"/>
    <n v="0"/>
    <n v="0"/>
    <n v="0"/>
    <n v="0"/>
    <n v="0"/>
    <n v="0"/>
    <n v="17375247.309999999"/>
  </r>
  <r>
    <x v="9"/>
    <x v="1"/>
    <x v="1"/>
    <x v="0"/>
    <n v="0"/>
    <n v="1"/>
    <n v="0"/>
    <n v="688884.39"/>
    <n v="0"/>
    <n v="0"/>
    <n v="0"/>
    <n v="0"/>
    <n v="0"/>
    <n v="0"/>
    <n v="0"/>
    <n v="0"/>
    <n v="0"/>
    <n v="688884.39"/>
  </r>
  <r>
    <x v="9"/>
    <x v="1"/>
    <x v="1"/>
    <x v="1"/>
    <m/>
    <m/>
    <m/>
    <m/>
    <m/>
    <m/>
    <m/>
    <m/>
    <m/>
    <m/>
    <m/>
    <m/>
    <m/>
    <m/>
  </r>
  <r>
    <x v="9"/>
    <x v="1"/>
    <x v="1"/>
    <x v="2"/>
    <n v="0"/>
    <n v="22"/>
    <n v="504830.32"/>
    <n v="30859144.010000002"/>
    <n v="1922177.63"/>
    <n v="3575848.39"/>
    <n v="839571.12"/>
    <n v="940501.8"/>
    <n v="21855.78"/>
    <n v="0"/>
    <n v="0"/>
    <n v="0"/>
    <n v="0"/>
    <n v="38663929.060000002"/>
  </r>
  <r>
    <x v="9"/>
    <x v="2"/>
    <x v="0"/>
    <x v="0"/>
    <n v="0"/>
    <n v="3"/>
    <n v="0"/>
    <n v="0"/>
    <n v="394720.62"/>
    <n v="590794.63"/>
    <n v="316551.83"/>
    <n v="578624.52"/>
    <n v="0"/>
    <n v="0"/>
    <n v="0"/>
    <n v="0"/>
    <n v="0"/>
    <n v="1880691.61"/>
  </r>
  <r>
    <x v="9"/>
    <x v="2"/>
    <x v="0"/>
    <x v="1"/>
    <m/>
    <m/>
    <m/>
    <m/>
    <m/>
    <m/>
    <m/>
    <m/>
    <m/>
    <m/>
    <m/>
    <m/>
    <m/>
    <m/>
  </r>
  <r>
    <x v="9"/>
    <x v="2"/>
    <x v="0"/>
    <x v="2"/>
    <n v="0"/>
    <n v="11"/>
    <n v="0"/>
    <n v="2732019.46"/>
    <n v="2442869.85"/>
    <n v="267002.73"/>
    <n v="0"/>
    <n v="0"/>
    <n v="0"/>
    <n v="0"/>
    <n v="0"/>
    <n v="0"/>
    <n v="0"/>
    <n v="5441892.04"/>
  </r>
  <r>
    <x v="9"/>
    <x v="2"/>
    <x v="1"/>
    <x v="0"/>
    <n v="0"/>
    <n v="1430"/>
    <n v="671694596.08000004"/>
    <n v="1852160447.51"/>
    <n v="1352979601.05"/>
    <n v="750992893.13"/>
    <n v="217172927.43000001"/>
    <n v="160325034.52000001"/>
    <n v="52701548.030000001"/>
    <n v="55581169.189999998"/>
    <n v="38238991.170000002"/>
    <n v="30229834.879999999"/>
    <n v="421387030.70999998"/>
    <n v="5603464073.6899996"/>
  </r>
  <r>
    <x v="9"/>
    <x v="2"/>
    <x v="1"/>
    <x v="1"/>
    <m/>
    <m/>
    <m/>
    <m/>
    <m/>
    <m/>
    <m/>
    <m/>
    <m/>
    <m/>
    <m/>
    <m/>
    <m/>
    <m/>
  </r>
  <r>
    <x v="9"/>
    <x v="2"/>
    <x v="1"/>
    <x v="2"/>
    <n v="0"/>
    <n v="5514"/>
    <n v="1026137480.97"/>
    <n v="3558765832.5599999"/>
    <n v="1146620181.55"/>
    <n v="394421623.81"/>
    <n v="97945477.349999994"/>
    <n v="70083567.769999996"/>
    <n v="21882740.73"/>
    <n v="24438592.050000001"/>
    <n v="20185287.690000001"/>
    <n v="13932513.279999999"/>
    <n v="133652725"/>
    <n v="6508066022.75"/>
  </r>
  <r>
    <x v="9"/>
    <x v="3"/>
    <x v="0"/>
    <x v="0"/>
    <m/>
    <m/>
    <m/>
    <m/>
    <m/>
    <m/>
    <m/>
    <m/>
    <m/>
    <m/>
    <m/>
    <m/>
    <m/>
    <m/>
  </r>
  <r>
    <x v="9"/>
    <x v="3"/>
    <x v="0"/>
    <x v="1"/>
    <m/>
    <m/>
    <m/>
    <m/>
    <m/>
    <m/>
    <m/>
    <m/>
    <m/>
    <m/>
    <m/>
    <m/>
    <m/>
    <m/>
  </r>
  <r>
    <x v="9"/>
    <x v="3"/>
    <x v="0"/>
    <x v="2"/>
    <m/>
    <m/>
    <m/>
    <m/>
    <m/>
    <m/>
    <m/>
    <m/>
    <m/>
    <m/>
    <m/>
    <m/>
    <m/>
    <m/>
  </r>
  <r>
    <x v="9"/>
    <x v="3"/>
    <x v="1"/>
    <x v="0"/>
    <m/>
    <m/>
    <m/>
    <m/>
    <m/>
    <m/>
    <m/>
    <m/>
    <m/>
    <m/>
    <m/>
    <m/>
    <m/>
    <m/>
  </r>
  <r>
    <x v="9"/>
    <x v="3"/>
    <x v="1"/>
    <x v="1"/>
    <m/>
    <m/>
    <m/>
    <m/>
    <m/>
    <m/>
    <m/>
    <m/>
    <m/>
    <m/>
    <m/>
    <m/>
    <m/>
    <m/>
  </r>
  <r>
    <x v="9"/>
    <x v="3"/>
    <x v="1"/>
    <x v="2"/>
    <n v="0"/>
    <n v="6675"/>
    <n v="1995475632.25"/>
    <n v="8917353615.2900009"/>
    <n v="4878776743.4300003"/>
    <n v="4015775706.3699999"/>
    <n v="1691051058.73"/>
    <n v="1574175389.3499999"/>
    <n v="719241927.02999997"/>
    <n v="667763020"/>
    <n v="605253380.79999995"/>
    <n v="549661200.26999998"/>
    <n v="2768233029.0500002"/>
    <n v="28382760702.580002"/>
  </r>
  <r>
    <x v="9"/>
    <x v="4"/>
    <x v="0"/>
    <x v="0"/>
    <n v="0"/>
    <n v="3"/>
    <n v="0"/>
    <n v="5373823.7699999996"/>
    <n v="7723041.9500000002"/>
    <n v="1258038.56"/>
    <n v="509321.77"/>
    <n v="366220.77"/>
    <n v="0"/>
    <n v="0"/>
    <n v="0"/>
    <n v="0"/>
    <n v="0"/>
    <n v="15230446.82"/>
  </r>
  <r>
    <x v="9"/>
    <x v="4"/>
    <x v="0"/>
    <x v="1"/>
    <n v="0"/>
    <n v="2"/>
    <n v="0"/>
    <n v="12023702.689999999"/>
    <n v="30821467.489999998"/>
    <n v="18619.25"/>
    <n v="0"/>
    <n v="0"/>
    <n v="0"/>
    <n v="0"/>
    <n v="0"/>
    <n v="0"/>
    <n v="0"/>
    <n v="42863789.420000002"/>
  </r>
  <r>
    <x v="9"/>
    <x v="4"/>
    <x v="0"/>
    <x v="2"/>
    <n v="0"/>
    <n v="5"/>
    <n v="0"/>
    <n v="4101375.82"/>
    <n v="4101375.82"/>
    <n v="4075709.84"/>
    <n v="1139450.99"/>
    <n v="0"/>
    <n v="0"/>
    <n v="0"/>
    <n v="0"/>
    <n v="0"/>
    <n v="0"/>
    <n v="13417912.470000001"/>
  </r>
  <r>
    <x v="9"/>
    <x v="4"/>
    <x v="1"/>
    <x v="0"/>
    <n v="0"/>
    <n v="2"/>
    <n v="0"/>
    <n v="2207649.69"/>
    <n v="7843640.21"/>
    <n v="1779283.01"/>
    <n v="0"/>
    <n v="0"/>
    <n v="0"/>
    <n v="0"/>
    <n v="0"/>
    <n v="0"/>
    <n v="0"/>
    <n v="11830572.91"/>
  </r>
  <r>
    <x v="9"/>
    <x v="4"/>
    <x v="1"/>
    <x v="1"/>
    <n v="0"/>
    <n v="8"/>
    <n v="1860853.47"/>
    <n v="41091445.299999997"/>
    <n v="36582180.020000003"/>
    <n v="15813314.960000001"/>
    <n v="6011851.3399999999"/>
    <n v="3067191.1"/>
    <n v="0"/>
    <n v="0"/>
    <n v="0"/>
    <n v="0"/>
    <n v="0"/>
    <n v="104426836.2"/>
  </r>
  <r>
    <x v="9"/>
    <x v="4"/>
    <x v="1"/>
    <x v="2"/>
    <n v="0"/>
    <n v="1"/>
    <n v="0"/>
    <n v="6235957.2400000002"/>
    <n v="25696933.620000001"/>
    <n v="3525436.72"/>
    <n v="0"/>
    <n v="0"/>
    <n v="0"/>
    <n v="0"/>
    <n v="0"/>
    <n v="0"/>
    <n v="0"/>
    <n v="35458327.590000004"/>
  </r>
  <r>
    <x v="9"/>
    <x v="5"/>
    <x v="0"/>
    <x v="0"/>
    <m/>
    <m/>
    <m/>
    <m/>
    <m/>
    <m/>
    <m/>
    <m/>
    <m/>
    <m/>
    <m/>
    <m/>
    <m/>
    <m/>
  </r>
  <r>
    <x v="9"/>
    <x v="5"/>
    <x v="0"/>
    <x v="1"/>
    <m/>
    <m/>
    <m/>
    <m/>
    <m/>
    <m/>
    <m/>
    <m/>
    <m/>
    <m/>
    <m/>
    <m/>
    <m/>
    <m/>
  </r>
  <r>
    <x v="9"/>
    <x v="5"/>
    <x v="0"/>
    <x v="2"/>
    <n v="0"/>
    <n v="1"/>
    <n v="12076668.18"/>
    <n v="0"/>
    <n v="0"/>
    <n v="0"/>
    <n v="0"/>
    <n v="0"/>
    <n v="0"/>
    <n v="0"/>
    <n v="0"/>
    <n v="0"/>
    <n v="0"/>
    <n v="12076668.18"/>
  </r>
  <r>
    <x v="9"/>
    <x v="5"/>
    <x v="1"/>
    <x v="0"/>
    <m/>
    <m/>
    <m/>
    <m/>
    <m/>
    <m/>
    <m/>
    <m/>
    <m/>
    <m/>
    <m/>
    <m/>
    <m/>
    <m/>
  </r>
  <r>
    <x v="9"/>
    <x v="5"/>
    <x v="1"/>
    <x v="1"/>
    <m/>
    <m/>
    <m/>
    <m/>
    <m/>
    <m/>
    <m/>
    <m/>
    <m/>
    <m/>
    <m/>
    <m/>
    <m/>
    <m/>
  </r>
  <r>
    <x v="9"/>
    <x v="5"/>
    <x v="1"/>
    <x v="2"/>
    <n v="0"/>
    <n v="16"/>
    <n v="2062576.52"/>
    <n v="8233756.2199999997"/>
    <n v="5314970.55"/>
    <n v="3348175.35"/>
    <n v="970849.68"/>
    <n v="0"/>
    <n v="0"/>
    <n v="0"/>
    <n v="0"/>
    <n v="0"/>
    <n v="0"/>
    <n v="19930328.309999999"/>
  </r>
  <r>
    <x v="10"/>
    <x v="6"/>
    <x v="2"/>
    <x v="3"/>
    <m/>
    <m/>
    <m/>
    <m/>
    <m/>
    <m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51">
  <r>
    <x v="0"/>
    <x v="0"/>
    <x v="0"/>
    <n v="0"/>
    <n v="3292"/>
    <n v="75716981.040000007"/>
    <n v="3437602683.2600002"/>
    <n v="3037153784.6900001"/>
    <n v="2198017315.3499999"/>
    <n v="672504695.88"/>
    <n v="456928032.31999999"/>
    <n v="156131676.97"/>
    <n v="121181536.25"/>
    <n v="76835285.799999997"/>
    <n v="50169410.060000002"/>
    <n v="172009945.65000001"/>
    <n v="10454251347.280001"/>
  </r>
  <r>
    <x v="0"/>
    <x v="0"/>
    <x v="1"/>
    <n v="0"/>
    <n v="10101"/>
    <n v="121126481.11"/>
    <n v="11593834767.24"/>
    <n v="10737326751.629999"/>
    <n v="7670420320.7200003"/>
    <n v="2320881758.75"/>
    <n v="1491730646.4300001"/>
    <n v="498029205.19"/>
    <n v="360380993.50999999"/>
    <n v="246946785.44999999"/>
    <n v="154317008.24000001"/>
    <n v="1009865378.63"/>
    <n v="36204860096.889999"/>
  </r>
  <r>
    <x v="0"/>
    <x v="0"/>
    <x v="2"/>
    <n v="0"/>
    <n v="2227"/>
    <n v="58253427.509999998"/>
    <n v="1659533127.8"/>
    <n v="1023752188.63"/>
    <n v="468447785.12"/>
    <n v="97936417.260000005"/>
    <n v="60586795.119999997"/>
    <n v="17769505.170000002"/>
    <n v="15895313.710000001"/>
    <n v="12709894"/>
    <n v="8986509.8499999996"/>
    <n v="46842013.780000001"/>
    <n v="3470712977.9400001"/>
  </r>
  <r>
    <x v="0"/>
    <x v="1"/>
    <x v="0"/>
    <n v="0"/>
    <n v="98"/>
    <n v="0"/>
    <n v="61986209.039999999"/>
    <n v="4448923.3"/>
    <n v="527306.57999999996"/>
    <n v="0"/>
    <n v="0"/>
    <n v="0"/>
    <n v="0"/>
    <n v="0"/>
    <n v="0"/>
    <n v="0"/>
    <n v="66962438.920000002"/>
  </r>
  <r>
    <x v="0"/>
    <x v="1"/>
    <x v="1"/>
    <n v="0"/>
    <n v="340"/>
    <n v="0"/>
    <n v="258056711.77000001"/>
    <n v="27900372.760000002"/>
    <n v="197890.97"/>
    <n v="0"/>
    <n v="0"/>
    <n v="0"/>
    <n v="0"/>
    <n v="0"/>
    <n v="0"/>
    <n v="0"/>
    <n v="286154975.5"/>
  </r>
  <r>
    <x v="0"/>
    <x v="1"/>
    <x v="2"/>
    <n v="0"/>
    <n v="410"/>
    <n v="1840834.26"/>
    <n v="133535979.27"/>
    <n v="11562133.34"/>
    <n v="664443.19999999995"/>
    <n v="141527.79"/>
    <n v="131278.41"/>
    <n v="28508.69"/>
    <n v="0"/>
    <n v="0"/>
    <n v="0"/>
    <n v="0"/>
    <n v="147904704.96000001"/>
  </r>
  <r>
    <x v="0"/>
    <x v="2"/>
    <x v="0"/>
    <m/>
    <m/>
    <m/>
    <m/>
    <m/>
    <m/>
    <m/>
    <m/>
    <m/>
    <m/>
    <m/>
    <m/>
    <m/>
    <m/>
  </r>
  <r>
    <x v="0"/>
    <x v="2"/>
    <x v="1"/>
    <m/>
    <m/>
    <m/>
    <m/>
    <m/>
    <m/>
    <m/>
    <m/>
    <m/>
    <m/>
    <m/>
    <m/>
    <m/>
    <m/>
  </r>
  <r>
    <x v="0"/>
    <x v="2"/>
    <x v="2"/>
    <n v="0"/>
    <n v="406"/>
    <n v="1429938.46"/>
    <n v="135365072.86000001"/>
    <n v="28808106.07"/>
    <n v="3745477.29"/>
    <n v="345743.06"/>
    <n v="37443.33"/>
    <n v="18721.669999999998"/>
    <n v="12628.72"/>
    <n v="0"/>
    <n v="0"/>
    <n v="0"/>
    <n v="169763131.46000001"/>
  </r>
  <r>
    <x v="0"/>
    <x v="3"/>
    <x v="0"/>
    <m/>
    <m/>
    <m/>
    <m/>
    <m/>
    <m/>
    <m/>
    <m/>
    <m/>
    <m/>
    <m/>
    <m/>
    <m/>
    <m/>
  </r>
  <r>
    <x v="0"/>
    <x v="3"/>
    <x v="1"/>
    <m/>
    <m/>
    <m/>
    <m/>
    <m/>
    <m/>
    <m/>
    <m/>
    <m/>
    <m/>
    <m/>
    <m/>
    <m/>
    <m/>
  </r>
  <r>
    <x v="0"/>
    <x v="3"/>
    <x v="2"/>
    <n v="0"/>
    <n v="32"/>
    <n v="38404.620000000003"/>
    <n v="2457779.56"/>
    <n v="0"/>
    <n v="0"/>
    <n v="0"/>
    <n v="0"/>
    <n v="0"/>
    <n v="0"/>
    <n v="0"/>
    <n v="0"/>
    <n v="0"/>
    <n v="2496184.1800000002"/>
  </r>
  <r>
    <x v="0"/>
    <x v="4"/>
    <x v="0"/>
    <m/>
    <m/>
    <m/>
    <m/>
    <m/>
    <m/>
    <m/>
    <m/>
    <m/>
    <m/>
    <m/>
    <m/>
    <m/>
    <m/>
  </r>
  <r>
    <x v="0"/>
    <x v="4"/>
    <x v="1"/>
    <m/>
    <m/>
    <m/>
    <m/>
    <m/>
    <m/>
    <m/>
    <m/>
    <m/>
    <m/>
    <m/>
    <m/>
    <m/>
    <m/>
  </r>
  <r>
    <x v="0"/>
    <x v="4"/>
    <x v="2"/>
    <n v="0"/>
    <n v="16"/>
    <n v="0"/>
    <n v="55623.32"/>
    <n v="0"/>
    <n v="0"/>
    <n v="0"/>
    <n v="0"/>
    <n v="0"/>
    <n v="0"/>
    <n v="0"/>
    <n v="0"/>
    <n v="0"/>
    <n v="55623.32"/>
  </r>
  <r>
    <x v="1"/>
    <x v="0"/>
    <x v="0"/>
    <n v="0"/>
    <n v="2034"/>
    <n v="1164823544.1800001"/>
    <n v="5774145689.71"/>
    <n v="3408278259.77"/>
    <n v="1916278260.1800001"/>
    <n v="603859742.77999997"/>
    <n v="339000131.36000001"/>
    <n v="93499377.439999998"/>
    <n v="70294677.140000001"/>
    <n v="53730217.950000003"/>
    <n v="42928017.520000003"/>
    <n v="255099784.63999999"/>
    <n v="13721937702.67"/>
  </r>
  <r>
    <x v="1"/>
    <x v="0"/>
    <x v="1"/>
    <n v="0"/>
    <n v="781"/>
    <n v="963125714.42999995"/>
    <n v="1544599003.73"/>
    <n v="1199348268.01"/>
    <n v="860999127.34000003"/>
    <n v="260192287.99000001"/>
    <n v="197010014.34"/>
    <n v="50581733.009999998"/>
    <n v="41842049.82"/>
    <n v="37573560.420000002"/>
    <n v="32406945.170000002"/>
    <n v="146589564.19999999"/>
    <n v="5334268268.4499998"/>
  </r>
  <r>
    <x v="1"/>
    <x v="0"/>
    <x v="2"/>
    <n v="0"/>
    <n v="1353"/>
    <n v="1405717754.05"/>
    <n v="2688498967.3200002"/>
    <n v="1396940179.1700001"/>
    <n v="918565705.13"/>
    <n v="336572709.49000001"/>
    <n v="210603496.38"/>
    <n v="69157803.989999995"/>
    <n v="51595832.649999999"/>
    <n v="33789970.799999997"/>
    <n v="31463125.25"/>
    <n v="145557055.09999999"/>
    <n v="7288462599.3299999"/>
  </r>
  <r>
    <x v="1"/>
    <x v="1"/>
    <x v="0"/>
    <n v="0"/>
    <n v="15"/>
    <n v="3575218.26"/>
    <n v="6444512.6600000001"/>
    <n v="751325.55"/>
    <n v="242021.75"/>
    <n v="0"/>
    <n v="0"/>
    <n v="0"/>
    <n v="0"/>
    <n v="0"/>
    <n v="0"/>
    <n v="0"/>
    <n v="11013078.23"/>
  </r>
  <r>
    <x v="1"/>
    <x v="1"/>
    <x v="1"/>
    <n v="0"/>
    <n v="15"/>
    <n v="387293.84"/>
    <n v="15118836.140000001"/>
    <n v="105587.7"/>
    <n v="0"/>
    <n v="0"/>
    <n v="0"/>
    <n v="0"/>
    <n v="0"/>
    <n v="0"/>
    <n v="149889.21"/>
    <n v="149273.70000000001"/>
    <n v="15910880.59"/>
  </r>
  <r>
    <x v="1"/>
    <x v="1"/>
    <x v="2"/>
    <n v="0"/>
    <n v="1884"/>
    <n v="923010242.04999995"/>
    <n v="1280668682.3900001"/>
    <n v="732163142.30999994"/>
    <n v="689549421.10000002"/>
    <n v="348777468.83999997"/>
    <n v="285496240.08999997"/>
    <n v="104653991.87"/>
    <n v="69803772.260000005"/>
    <n v="42464642.850000001"/>
    <n v="34811644.299999997"/>
    <n v="528244517.51999998"/>
    <n v="5039643765.6000004"/>
  </r>
  <r>
    <x v="1"/>
    <x v="2"/>
    <x v="0"/>
    <m/>
    <m/>
    <m/>
    <m/>
    <m/>
    <m/>
    <m/>
    <m/>
    <m/>
    <m/>
    <m/>
    <m/>
    <m/>
    <m/>
  </r>
  <r>
    <x v="1"/>
    <x v="2"/>
    <x v="1"/>
    <m/>
    <m/>
    <m/>
    <m/>
    <m/>
    <m/>
    <m/>
    <m/>
    <m/>
    <m/>
    <m/>
    <m/>
    <m/>
    <m/>
  </r>
  <r>
    <x v="1"/>
    <x v="2"/>
    <x v="2"/>
    <n v="0"/>
    <n v="494"/>
    <n v="6278051.1399999997"/>
    <n v="54481803.759999998"/>
    <n v="92488.87"/>
    <n v="0"/>
    <n v="0"/>
    <n v="0"/>
    <n v="0"/>
    <n v="0"/>
    <n v="0"/>
    <n v="0"/>
    <n v="0"/>
    <n v="60852343.770000003"/>
  </r>
  <r>
    <x v="1"/>
    <x v="3"/>
    <x v="0"/>
    <m/>
    <m/>
    <m/>
    <m/>
    <m/>
    <m/>
    <m/>
    <m/>
    <m/>
    <m/>
    <m/>
    <m/>
    <m/>
    <m/>
  </r>
  <r>
    <x v="1"/>
    <x v="3"/>
    <x v="1"/>
    <m/>
    <m/>
    <m/>
    <m/>
    <m/>
    <m/>
    <m/>
    <m/>
    <m/>
    <m/>
    <m/>
    <m/>
    <m/>
    <m/>
  </r>
  <r>
    <x v="1"/>
    <x v="3"/>
    <x v="2"/>
    <n v="0"/>
    <n v="162"/>
    <n v="58250.05"/>
    <n v="23077409.850000001"/>
    <n v="0"/>
    <n v="0"/>
    <n v="0"/>
    <n v="0"/>
    <n v="0"/>
    <n v="0"/>
    <n v="0"/>
    <n v="0"/>
    <n v="0"/>
    <n v="23135659.899999999"/>
  </r>
  <r>
    <x v="1"/>
    <x v="4"/>
    <x v="0"/>
    <m/>
    <m/>
    <m/>
    <m/>
    <m/>
    <m/>
    <m/>
    <m/>
    <m/>
    <m/>
    <m/>
    <m/>
    <m/>
    <m/>
  </r>
  <r>
    <x v="1"/>
    <x v="4"/>
    <x v="1"/>
    <m/>
    <m/>
    <m/>
    <m/>
    <m/>
    <m/>
    <m/>
    <m/>
    <m/>
    <m/>
    <m/>
    <m/>
    <m/>
    <m/>
  </r>
  <r>
    <x v="1"/>
    <x v="4"/>
    <x v="2"/>
    <n v="0"/>
    <n v="4"/>
    <n v="14297.91"/>
    <n v="82083.03"/>
    <n v="0"/>
    <n v="0"/>
    <n v="0"/>
    <n v="0"/>
    <n v="0"/>
    <n v="0"/>
    <n v="0"/>
    <n v="0"/>
    <n v="0"/>
    <n v="96380.94"/>
  </r>
  <r>
    <x v="2"/>
    <x v="0"/>
    <x v="0"/>
    <n v="0"/>
    <n v="11182"/>
    <n v="393876241.06"/>
    <n v="2665224672.6399999"/>
    <n v="2369847277.1900001"/>
    <n v="1710306690.1300001"/>
    <n v="419870281.18000001"/>
    <n v="170680893.49000001"/>
    <n v="42395920.670000002"/>
    <n v="24263882.98"/>
    <n v="11070878.720000001"/>
    <n v="4811972.74"/>
    <n v="11606681.42"/>
    <n v="7823955392.2299995"/>
  </r>
  <r>
    <x v="2"/>
    <x v="0"/>
    <x v="1"/>
    <n v="0"/>
    <n v="11373"/>
    <n v="381884720.58999997"/>
    <n v="2998482324.8200002"/>
    <n v="2648785677.5999999"/>
    <n v="1968378890.3399999"/>
    <n v="434397881.20999998"/>
    <n v="168161974.15000001"/>
    <n v="43649169.729999997"/>
    <n v="22008560.75"/>
    <n v="8016220.4299999997"/>
    <n v="3302715.04"/>
    <n v="19550428.23"/>
    <n v="8696618562.8999996"/>
  </r>
  <r>
    <x v="2"/>
    <x v="0"/>
    <x v="2"/>
    <n v="0"/>
    <n v="8993"/>
    <n v="3198993.3"/>
    <n v="1797563627.01"/>
    <n v="1346640084.0799999"/>
    <n v="775073217.69000006"/>
    <n v="184261994.83000001"/>
    <n v="97798026.5"/>
    <n v="26538656.420000002"/>
    <n v="13386756.16"/>
    <n v="3884985.49"/>
    <n v="633952.1"/>
    <n v="1201939.05"/>
    <n v="4250182232.6199999"/>
  </r>
  <r>
    <x v="2"/>
    <x v="1"/>
    <x v="0"/>
    <n v="0"/>
    <n v="117"/>
    <n v="0"/>
    <n v="30676536.969999999"/>
    <n v="964630.08"/>
    <n v="0"/>
    <n v="0"/>
    <n v="0"/>
    <n v="0"/>
    <n v="0"/>
    <n v="0"/>
    <n v="0"/>
    <n v="0"/>
    <n v="31641167.050000001"/>
  </r>
  <r>
    <x v="2"/>
    <x v="1"/>
    <x v="1"/>
    <n v="0"/>
    <n v="225"/>
    <n v="0"/>
    <n v="48258190.270000003"/>
    <n v="972344.17"/>
    <n v="0"/>
    <n v="0"/>
    <n v="0"/>
    <n v="0"/>
    <n v="0"/>
    <n v="0"/>
    <n v="0"/>
    <n v="0"/>
    <n v="49230534.43"/>
  </r>
  <r>
    <x v="2"/>
    <x v="1"/>
    <x v="2"/>
    <n v="0"/>
    <n v="1147"/>
    <n v="277651.09000000003"/>
    <n v="109628357.81999999"/>
    <n v="1408657.85"/>
    <n v="0"/>
    <n v="0"/>
    <n v="0"/>
    <n v="0"/>
    <n v="0"/>
    <n v="0"/>
    <n v="0"/>
    <n v="0"/>
    <n v="111314666.76000001"/>
  </r>
  <r>
    <x v="2"/>
    <x v="2"/>
    <x v="0"/>
    <m/>
    <m/>
    <m/>
    <m/>
    <m/>
    <m/>
    <m/>
    <m/>
    <m/>
    <m/>
    <m/>
    <m/>
    <m/>
    <m/>
  </r>
  <r>
    <x v="2"/>
    <x v="2"/>
    <x v="1"/>
    <m/>
    <m/>
    <m/>
    <m/>
    <m/>
    <m/>
    <m/>
    <m/>
    <m/>
    <m/>
    <m/>
    <m/>
    <m/>
    <m/>
  </r>
  <r>
    <x v="2"/>
    <x v="2"/>
    <x v="2"/>
    <m/>
    <m/>
    <m/>
    <m/>
    <m/>
    <m/>
    <m/>
    <m/>
    <m/>
    <m/>
    <m/>
    <m/>
    <m/>
    <m/>
  </r>
  <r>
    <x v="2"/>
    <x v="3"/>
    <x v="0"/>
    <m/>
    <m/>
    <m/>
    <m/>
    <m/>
    <m/>
    <m/>
    <m/>
    <m/>
    <m/>
    <m/>
    <m/>
    <m/>
    <m/>
  </r>
  <r>
    <x v="2"/>
    <x v="3"/>
    <x v="1"/>
    <m/>
    <m/>
    <m/>
    <m/>
    <m/>
    <m/>
    <m/>
    <m/>
    <m/>
    <m/>
    <m/>
    <m/>
    <m/>
    <m/>
  </r>
  <r>
    <x v="2"/>
    <x v="3"/>
    <x v="2"/>
    <n v="0"/>
    <n v="4"/>
    <n v="0"/>
    <n v="19378.21"/>
    <n v="0"/>
    <n v="0"/>
    <n v="0"/>
    <n v="0"/>
    <n v="0"/>
    <n v="0"/>
    <n v="0"/>
    <n v="0"/>
    <n v="0"/>
    <n v="19378.21"/>
  </r>
  <r>
    <x v="2"/>
    <x v="4"/>
    <x v="0"/>
    <m/>
    <m/>
    <m/>
    <m/>
    <m/>
    <m/>
    <m/>
    <m/>
    <m/>
    <m/>
    <m/>
    <m/>
    <m/>
    <m/>
  </r>
  <r>
    <x v="2"/>
    <x v="4"/>
    <x v="1"/>
    <m/>
    <m/>
    <m/>
    <m/>
    <m/>
    <m/>
    <m/>
    <m/>
    <m/>
    <m/>
    <m/>
    <m/>
    <m/>
    <m/>
  </r>
  <r>
    <x v="2"/>
    <x v="4"/>
    <x v="2"/>
    <m/>
    <m/>
    <m/>
    <m/>
    <m/>
    <m/>
    <m/>
    <m/>
    <m/>
    <m/>
    <m/>
    <m/>
    <m/>
    <m/>
  </r>
  <r>
    <x v="3"/>
    <x v="0"/>
    <x v="0"/>
    <n v="0"/>
    <n v="452"/>
    <n v="21270020.789999999"/>
    <n v="1529951450.1199999"/>
    <n v="1188866612.04"/>
    <n v="815034189.88999999"/>
    <n v="145017379.30000001"/>
    <n v="78196356.180000007"/>
    <n v="5205354.05"/>
    <n v="1142826.04"/>
    <n v="480693.63"/>
    <n v="211255"/>
    <n v="550140.87"/>
    <n v="3785926277.9099998"/>
  </r>
  <r>
    <x v="3"/>
    <x v="0"/>
    <x v="1"/>
    <n v="0"/>
    <n v="907"/>
    <n v="39385626.530000001"/>
    <n v="4952098130.9300003"/>
    <n v="2690679745.4000001"/>
    <n v="1234624709.5599999"/>
    <n v="320457414.42000002"/>
    <n v="112816795.20999999"/>
    <n v="4535161.78"/>
    <n v="3074175.56"/>
    <n v="1013124.48"/>
    <n v="627748.31000000006"/>
    <n v="2178758.2000000002"/>
    <n v="9361491390.3799992"/>
  </r>
  <r>
    <x v="3"/>
    <x v="0"/>
    <x v="2"/>
    <n v="0"/>
    <n v="690"/>
    <n v="43412276.450000003"/>
    <n v="2586757551.9400001"/>
    <n v="2142288080.29"/>
    <n v="1589960997.8900001"/>
    <n v="368792565.85000002"/>
    <n v="270545108.25"/>
    <n v="45774092.600000001"/>
    <n v="42010.22"/>
    <n v="17469.52"/>
    <n v="17469.52"/>
    <n v="949504.58"/>
    <n v="7048557127.1199999"/>
  </r>
  <r>
    <x v="3"/>
    <x v="1"/>
    <x v="0"/>
    <n v="0"/>
    <n v="21"/>
    <n v="166304.24"/>
    <n v="19236527.989999998"/>
    <n v="2704220.54"/>
    <n v="0"/>
    <n v="0"/>
    <n v="0"/>
    <n v="0"/>
    <n v="0"/>
    <n v="0"/>
    <n v="0"/>
    <n v="0"/>
    <n v="22107052.77"/>
  </r>
  <r>
    <x v="3"/>
    <x v="1"/>
    <x v="1"/>
    <n v="0"/>
    <n v="78"/>
    <n v="232209.42"/>
    <n v="111480489.59999999"/>
    <n v="4345931.8600000003"/>
    <n v="0"/>
    <n v="0"/>
    <n v="0"/>
    <n v="0"/>
    <n v="0"/>
    <n v="0"/>
    <n v="0"/>
    <n v="0"/>
    <n v="116058630.88"/>
  </r>
  <r>
    <x v="3"/>
    <x v="1"/>
    <x v="2"/>
    <n v="0"/>
    <n v="264"/>
    <n v="326348.89"/>
    <n v="186680994.66"/>
    <n v="4419939.9800000004"/>
    <n v="12260862.619999999"/>
    <n v="738442.61"/>
    <n v="723885.57"/>
    <n v="361942.79"/>
    <n v="361942.79"/>
    <n v="361942.79"/>
    <n v="361942.79"/>
    <n v="3747907.73"/>
    <n v="210346153.19999999"/>
  </r>
  <r>
    <x v="3"/>
    <x v="2"/>
    <x v="0"/>
    <m/>
    <m/>
    <m/>
    <m/>
    <m/>
    <m/>
    <m/>
    <m/>
    <m/>
    <m/>
    <m/>
    <m/>
    <m/>
    <m/>
  </r>
  <r>
    <x v="3"/>
    <x v="2"/>
    <x v="1"/>
    <m/>
    <m/>
    <m/>
    <m/>
    <m/>
    <m/>
    <m/>
    <m/>
    <m/>
    <m/>
    <m/>
    <m/>
    <m/>
    <m/>
  </r>
  <r>
    <x v="3"/>
    <x v="2"/>
    <x v="2"/>
    <m/>
    <m/>
    <m/>
    <m/>
    <m/>
    <m/>
    <m/>
    <m/>
    <m/>
    <m/>
    <m/>
    <m/>
    <m/>
    <m/>
  </r>
  <r>
    <x v="3"/>
    <x v="3"/>
    <x v="0"/>
    <m/>
    <m/>
    <m/>
    <m/>
    <m/>
    <m/>
    <m/>
    <m/>
    <m/>
    <m/>
    <m/>
    <m/>
    <m/>
    <m/>
  </r>
  <r>
    <x v="3"/>
    <x v="3"/>
    <x v="1"/>
    <m/>
    <m/>
    <m/>
    <m/>
    <m/>
    <m/>
    <m/>
    <m/>
    <m/>
    <m/>
    <m/>
    <m/>
    <m/>
    <m/>
  </r>
  <r>
    <x v="3"/>
    <x v="3"/>
    <x v="2"/>
    <n v="0"/>
    <n v="6"/>
    <n v="0"/>
    <n v="72991.789999999994"/>
    <n v="0"/>
    <n v="0"/>
    <n v="0"/>
    <n v="0"/>
    <n v="0"/>
    <n v="0"/>
    <n v="0"/>
    <n v="0"/>
    <n v="0"/>
    <n v="72991.789999999994"/>
  </r>
  <r>
    <x v="3"/>
    <x v="4"/>
    <x v="0"/>
    <m/>
    <m/>
    <m/>
    <m/>
    <m/>
    <m/>
    <m/>
    <m/>
    <m/>
    <m/>
    <m/>
    <m/>
    <m/>
    <m/>
  </r>
  <r>
    <x v="3"/>
    <x v="4"/>
    <x v="1"/>
    <m/>
    <m/>
    <m/>
    <m/>
    <m/>
    <m/>
    <m/>
    <m/>
    <m/>
    <m/>
    <m/>
    <m/>
    <m/>
    <m/>
  </r>
  <r>
    <x v="3"/>
    <x v="4"/>
    <x v="2"/>
    <m/>
    <m/>
    <m/>
    <m/>
    <m/>
    <m/>
    <m/>
    <m/>
    <m/>
    <m/>
    <m/>
    <m/>
    <m/>
    <m/>
  </r>
  <r>
    <x v="4"/>
    <x v="0"/>
    <x v="0"/>
    <n v="0"/>
    <n v="3455"/>
    <n v="197650806.66999999"/>
    <n v="6430715915.8900003"/>
    <n v="6621177773.9200001"/>
    <n v="5516947299.6400003"/>
    <n v="2090404713.23"/>
    <n v="1681499009.25"/>
    <n v="528793815.36000001"/>
    <n v="344235700.63"/>
    <n v="241332753.34999999"/>
    <n v="111867957.12"/>
    <n v="184205135.22999999"/>
    <n v="23948830880.299999"/>
  </r>
  <r>
    <x v="4"/>
    <x v="0"/>
    <x v="1"/>
    <n v="0"/>
    <n v="5922"/>
    <n v="291608664.04000002"/>
    <n v="16069208443.75"/>
    <n v="14204366031.16"/>
    <n v="11117553208.43"/>
    <n v="3319917309.21"/>
    <n v="1944797171.4100001"/>
    <n v="501462150.32999998"/>
    <n v="297615566.12"/>
    <n v="169735583.56999999"/>
    <n v="123395143.29000001"/>
    <n v="235528596.84"/>
    <n v="48275187868.150002"/>
  </r>
  <r>
    <x v="4"/>
    <x v="0"/>
    <x v="2"/>
    <n v="0"/>
    <n v="2936"/>
    <n v="965635642.92999995"/>
    <n v="2873693049.25"/>
    <n v="2124344022.1800001"/>
    <n v="1463999845.54"/>
    <n v="658840749.44000006"/>
    <n v="231959069.27000001"/>
    <n v="82822287.430000007"/>
    <n v="63103379.829999998"/>
    <n v="34926357.039999999"/>
    <n v="19664931.010000002"/>
    <n v="50901230.43"/>
    <n v="8569890564.3599997"/>
  </r>
  <r>
    <x v="4"/>
    <x v="1"/>
    <x v="0"/>
    <n v="0"/>
    <n v="96"/>
    <n v="491757.95"/>
    <n v="53465250.439999998"/>
    <n v="6653413.04"/>
    <n v="270838.24"/>
    <n v="0"/>
    <n v="0"/>
    <n v="17401.27"/>
    <n v="57705.9"/>
    <n v="57705.9"/>
    <n v="57705.9"/>
    <n v="10180.94"/>
    <n v="61081959.57"/>
  </r>
  <r>
    <x v="4"/>
    <x v="1"/>
    <x v="1"/>
    <n v="0"/>
    <n v="219"/>
    <n v="1835707.08"/>
    <n v="107072017.65000001"/>
    <n v="18328254.219999999"/>
    <n v="2806813.73"/>
    <n v="621666.63"/>
    <n v="202740.16"/>
    <n v="83565.42"/>
    <n v="69393.210000000006"/>
    <n v="42745.75"/>
    <n v="42745.75"/>
    <n v="602973.93999999994"/>
    <n v="131708623.52"/>
  </r>
  <r>
    <x v="4"/>
    <x v="1"/>
    <x v="2"/>
    <n v="0"/>
    <n v="482"/>
    <n v="2049156.46"/>
    <n v="70199838.400000006"/>
    <n v="13805417.289999999"/>
    <n v="2245186.0499999998"/>
    <n v="529971.15"/>
    <n v="136190.76"/>
    <n v="223479.11"/>
    <n v="51483.78"/>
    <n v="39041.949999999997"/>
    <n v="0"/>
    <n v="0"/>
    <n v="89279764.950000003"/>
  </r>
  <r>
    <x v="4"/>
    <x v="2"/>
    <x v="0"/>
    <m/>
    <m/>
    <m/>
    <m/>
    <m/>
    <m/>
    <m/>
    <m/>
    <m/>
    <m/>
    <m/>
    <m/>
    <m/>
    <m/>
  </r>
  <r>
    <x v="4"/>
    <x v="2"/>
    <x v="1"/>
    <m/>
    <m/>
    <m/>
    <m/>
    <m/>
    <m/>
    <m/>
    <m/>
    <m/>
    <m/>
    <m/>
    <m/>
    <m/>
    <m/>
  </r>
  <r>
    <x v="4"/>
    <x v="2"/>
    <x v="2"/>
    <n v="0"/>
    <n v="3"/>
    <n v="0"/>
    <n v="4084095.67"/>
    <n v="69784.039999999994"/>
    <n v="0"/>
    <n v="0"/>
    <n v="0"/>
    <n v="0"/>
    <n v="0"/>
    <n v="0"/>
    <n v="0"/>
    <n v="0"/>
    <n v="4153879.72"/>
  </r>
  <r>
    <x v="4"/>
    <x v="3"/>
    <x v="0"/>
    <m/>
    <m/>
    <m/>
    <m/>
    <m/>
    <m/>
    <m/>
    <m/>
    <m/>
    <m/>
    <m/>
    <m/>
    <m/>
    <m/>
  </r>
  <r>
    <x v="4"/>
    <x v="3"/>
    <x v="1"/>
    <m/>
    <m/>
    <m/>
    <m/>
    <m/>
    <m/>
    <m/>
    <m/>
    <m/>
    <m/>
    <m/>
    <m/>
    <m/>
    <m/>
  </r>
  <r>
    <x v="4"/>
    <x v="3"/>
    <x v="2"/>
    <n v="0"/>
    <n v="85"/>
    <n v="20871.09"/>
    <n v="6800099.3499999996"/>
    <n v="0"/>
    <n v="0"/>
    <n v="0"/>
    <n v="0"/>
    <n v="0"/>
    <n v="0"/>
    <n v="0"/>
    <n v="0"/>
    <n v="0"/>
    <n v="6820970.4400000004"/>
  </r>
  <r>
    <x v="4"/>
    <x v="4"/>
    <x v="0"/>
    <m/>
    <m/>
    <m/>
    <m/>
    <m/>
    <m/>
    <m/>
    <m/>
    <m/>
    <m/>
    <m/>
    <m/>
    <m/>
    <m/>
  </r>
  <r>
    <x v="4"/>
    <x v="4"/>
    <x v="1"/>
    <m/>
    <m/>
    <m/>
    <m/>
    <m/>
    <m/>
    <m/>
    <m/>
    <m/>
    <m/>
    <m/>
    <m/>
    <m/>
    <m/>
  </r>
  <r>
    <x v="4"/>
    <x v="4"/>
    <x v="2"/>
    <m/>
    <m/>
    <m/>
    <m/>
    <m/>
    <m/>
    <m/>
    <m/>
    <m/>
    <m/>
    <m/>
    <m/>
    <m/>
    <m/>
  </r>
  <r>
    <x v="5"/>
    <x v="0"/>
    <x v="0"/>
    <n v="0"/>
    <n v="177"/>
    <n v="3523726.02"/>
    <n v="77894400.329999998"/>
    <n v="51495216.520000003"/>
    <n v="3510202.72"/>
    <n v="183205.74"/>
    <n v="150967.41"/>
    <n v="72780.210000000006"/>
    <n v="0"/>
    <n v="0"/>
    <n v="0"/>
    <n v="0"/>
    <n v="136830498.96000001"/>
  </r>
  <r>
    <x v="5"/>
    <x v="0"/>
    <x v="1"/>
    <n v="0"/>
    <n v="399"/>
    <n v="4095029.97"/>
    <n v="160692990.77000001"/>
    <n v="94369876.069999993"/>
    <n v="1972594.2"/>
    <n v="299751.71999999997"/>
    <n v="266230.78000000003"/>
    <n v="482382.63"/>
    <n v="724567.29"/>
    <n v="594917.14"/>
    <n v="86276.25"/>
    <n v="605845.54"/>
    <n v="264190462.37"/>
  </r>
  <r>
    <x v="5"/>
    <x v="0"/>
    <x v="2"/>
    <n v="0"/>
    <n v="108"/>
    <n v="2528127.17"/>
    <n v="50046593.799999997"/>
    <n v="40422420.869999997"/>
    <n v="926594.19"/>
    <n v="0"/>
    <n v="0"/>
    <n v="0"/>
    <n v="0"/>
    <n v="0"/>
    <n v="0"/>
    <n v="0"/>
    <n v="93923736.040000007"/>
  </r>
  <r>
    <x v="5"/>
    <x v="1"/>
    <x v="0"/>
    <m/>
    <m/>
    <m/>
    <m/>
    <m/>
    <m/>
    <m/>
    <m/>
    <m/>
    <m/>
    <m/>
    <m/>
    <m/>
    <m/>
  </r>
  <r>
    <x v="5"/>
    <x v="1"/>
    <x v="1"/>
    <m/>
    <m/>
    <m/>
    <m/>
    <m/>
    <m/>
    <m/>
    <m/>
    <m/>
    <m/>
    <m/>
    <m/>
    <m/>
    <m/>
  </r>
  <r>
    <x v="5"/>
    <x v="1"/>
    <x v="2"/>
    <n v="0"/>
    <n v="6"/>
    <n v="0"/>
    <n v="328981.15000000002"/>
    <n v="37601.9"/>
    <n v="27677.360000000001"/>
    <n v="1694.4"/>
    <n v="0"/>
    <n v="0"/>
    <n v="0"/>
    <n v="0"/>
    <n v="0"/>
    <n v="0"/>
    <n v="395954.82"/>
  </r>
  <r>
    <x v="5"/>
    <x v="2"/>
    <x v="0"/>
    <m/>
    <m/>
    <m/>
    <m/>
    <m/>
    <m/>
    <m/>
    <m/>
    <m/>
    <m/>
    <m/>
    <m/>
    <m/>
    <m/>
  </r>
  <r>
    <x v="5"/>
    <x v="2"/>
    <x v="1"/>
    <m/>
    <m/>
    <m/>
    <m/>
    <m/>
    <m/>
    <m/>
    <m/>
    <m/>
    <m/>
    <m/>
    <m/>
    <m/>
    <m/>
  </r>
  <r>
    <x v="5"/>
    <x v="2"/>
    <x v="2"/>
    <m/>
    <m/>
    <m/>
    <m/>
    <m/>
    <m/>
    <m/>
    <m/>
    <m/>
    <m/>
    <m/>
    <m/>
    <m/>
    <m/>
  </r>
  <r>
    <x v="5"/>
    <x v="3"/>
    <x v="0"/>
    <m/>
    <m/>
    <m/>
    <m/>
    <m/>
    <m/>
    <m/>
    <m/>
    <m/>
    <m/>
    <m/>
    <m/>
    <m/>
    <m/>
  </r>
  <r>
    <x v="5"/>
    <x v="3"/>
    <x v="1"/>
    <m/>
    <m/>
    <m/>
    <m/>
    <m/>
    <m/>
    <m/>
    <m/>
    <m/>
    <m/>
    <m/>
    <m/>
    <m/>
    <m/>
  </r>
  <r>
    <x v="5"/>
    <x v="3"/>
    <x v="2"/>
    <m/>
    <m/>
    <m/>
    <m/>
    <m/>
    <m/>
    <m/>
    <m/>
    <m/>
    <m/>
    <m/>
    <m/>
    <m/>
    <m/>
  </r>
  <r>
    <x v="5"/>
    <x v="4"/>
    <x v="0"/>
    <m/>
    <m/>
    <m/>
    <m/>
    <m/>
    <m/>
    <m/>
    <m/>
    <m/>
    <m/>
    <m/>
    <m/>
    <m/>
    <m/>
  </r>
  <r>
    <x v="5"/>
    <x v="4"/>
    <x v="1"/>
    <m/>
    <m/>
    <m/>
    <m/>
    <m/>
    <m/>
    <m/>
    <m/>
    <m/>
    <m/>
    <m/>
    <m/>
    <m/>
    <m/>
  </r>
  <r>
    <x v="5"/>
    <x v="4"/>
    <x v="2"/>
    <m/>
    <m/>
    <m/>
    <m/>
    <m/>
    <m/>
    <m/>
    <m/>
    <m/>
    <m/>
    <m/>
    <m/>
    <m/>
    <m/>
  </r>
  <r>
    <x v="6"/>
    <x v="0"/>
    <x v="0"/>
    <n v="0"/>
    <n v="161937"/>
    <n v="15865734638.58"/>
    <n v="46800339050.330002"/>
    <n v="43856918419.709999"/>
    <n v="36097304323.080002"/>
    <n v="14077011800.700001"/>
    <n v="10939796241.9"/>
    <n v="3784059401.79"/>
    <n v="2617796252.3699999"/>
    <n v="1696073990.3"/>
    <n v="1106276200.51"/>
    <n v="2607716370.9400001"/>
    <n v="179449026690.20001"/>
  </r>
  <r>
    <x v="6"/>
    <x v="0"/>
    <x v="1"/>
    <n v="0"/>
    <n v="123729"/>
    <n v="11447811359.549999"/>
    <n v="38442636709.959999"/>
    <n v="35855474188.290001"/>
    <n v="30317805392.529999"/>
    <n v="12191513660.58"/>
    <n v="9472184924.1900005"/>
    <n v="2940038257.3499999"/>
    <n v="1943464017.1400001"/>
    <n v="1266076972.8"/>
    <n v="871952700.52999997"/>
    <n v="1967174677.25"/>
    <n v="146716132860.16"/>
  </r>
  <r>
    <x v="6"/>
    <x v="0"/>
    <x v="2"/>
    <n v="0"/>
    <n v="100880"/>
    <n v="1333526281.2"/>
    <n v="26761042655.959999"/>
    <n v="21515567185.830002"/>
    <n v="14051804828.75"/>
    <n v="4279159623.5999999"/>
    <n v="2831502873.0599999"/>
    <n v="969508127.62"/>
    <n v="745606123.80999994"/>
    <n v="553772165.94000006"/>
    <n v="407262063.57999998"/>
    <n v="775632458.88999999"/>
    <n v="74224384388.259995"/>
  </r>
  <r>
    <x v="6"/>
    <x v="1"/>
    <x v="0"/>
    <n v="0"/>
    <n v="2784"/>
    <n v="184782.42"/>
    <n v="550598368.39999998"/>
    <n v="147421930.56"/>
    <n v="8219095.96"/>
    <n v="799805.43"/>
    <n v="473470.5"/>
    <n v="320325.88"/>
    <n v="193741.51"/>
    <n v="193741.51"/>
    <n v="193741.51"/>
    <n v="308678.95"/>
    <n v="708907682.63"/>
  </r>
  <r>
    <x v="6"/>
    <x v="1"/>
    <x v="1"/>
    <n v="0"/>
    <n v="2626"/>
    <n v="1535894.33"/>
    <n v="774512664.30999994"/>
    <n v="185173933.12"/>
    <n v="5637798.9299999997"/>
    <n v="233440.42"/>
    <n v="0"/>
    <n v="18032.61"/>
    <n v="41242.43"/>
    <n v="18870.93"/>
    <n v="18870.93"/>
    <n v="621088.43999999994"/>
    <n v="967811836.42999995"/>
  </r>
  <r>
    <x v="6"/>
    <x v="1"/>
    <x v="2"/>
    <n v="0"/>
    <n v="12655"/>
    <n v="20705040.93"/>
    <n v="2258682648.0999999"/>
    <n v="614657856.67999995"/>
    <n v="37001894.5"/>
    <n v="663245.63"/>
    <n v="363373.72"/>
    <n v="254505.79"/>
    <n v="258111.3"/>
    <n v="128881.8"/>
    <n v="45187.39"/>
    <n v="607920.39"/>
    <n v="2933368666.2399998"/>
  </r>
  <r>
    <x v="6"/>
    <x v="2"/>
    <x v="0"/>
    <m/>
    <m/>
    <m/>
    <m/>
    <m/>
    <m/>
    <m/>
    <m/>
    <m/>
    <m/>
    <m/>
    <m/>
    <m/>
    <m/>
  </r>
  <r>
    <x v="6"/>
    <x v="2"/>
    <x v="1"/>
    <m/>
    <m/>
    <m/>
    <m/>
    <m/>
    <m/>
    <m/>
    <m/>
    <m/>
    <m/>
    <m/>
    <m/>
    <m/>
    <m/>
  </r>
  <r>
    <x v="6"/>
    <x v="2"/>
    <x v="2"/>
    <n v="0"/>
    <n v="358"/>
    <n v="8442257.5800000001"/>
    <n v="47814268.329999998"/>
    <n v="2350931.58"/>
    <n v="522702.52"/>
    <n v="0"/>
    <n v="0"/>
    <n v="0"/>
    <n v="0"/>
    <n v="0"/>
    <n v="0"/>
    <n v="0"/>
    <n v="59130160.020000003"/>
  </r>
  <r>
    <x v="6"/>
    <x v="3"/>
    <x v="0"/>
    <m/>
    <m/>
    <m/>
    <m/>
    <m/>
    <m/>
    <m/>
    <m/>
    <m/>
    <m/>
    <m/>
    <m/>
    <m/>
    <m/>
  </r>
  <r>
    <x v="6"/>
    <x v="3"/>
    <x v="1"/>
    <m/>
    <m/>
    <m/>
    <m/>
    <m/>
    <m/>
    <m/>
    <m/>
    <m/>
    <m/>
    <m/>
    <m/>
    <m/>
    <m/>
  </r>
  <r>
    <x v="6"/>
    <x v="3"/>
    <x v="2"/>
    <n v="0"/>
    <n v="6607"/>
    <n v="3426694.58"/>
    <n v="128630265.54000001"/>
    <n v="67308.740000000005"/>
    <n v="6662.19"/>
    <n v="9500.26"/>
    <n v="0"/>
    <n v="36953.06"/>
    <n v="0"/>
    <n v="0"/>
    <n v="0"/>
    <n v="0"/>
    <n v="132177384.37"/>
  </r>
  <r>
    <x v="6"/>
    <x v="4"/>
    <x v="0"/>
    <m/>
    <m/>
    <m/>
    <m/>
    <m/>
    <m/>
    <m/>
    <m/>
    <m/>
    <m/>
    <m/>
    <m/>
    <m/>
    <m/>
  </r>
  <r>
    <x v="6"/>
    <x v="4"/>
    <x v="1"/>
    <m/>
    <m/>
    <m/>
    <m/>
    <m/>
    <m/>
    <m/>
    <m/>
    <m/>
    <m/>
    <m/>
    <m/>
    <m/>
    <m/>
  </r>
  <r>
    <x v="6"/>
    <x v="4"/>
    <x v="2"/>
    <n v="0"/>
    <n v="23"/>
    <n v="0"/>
    <n v="73494.48"/>
    <n v="0"/>
    <n v="0"/>
    <n v="0"/>
    <n v="0"/>
    <n v="0"/>
    <n v="0"/>
    <n v="0"/>
    <n v="0"/>
    <n v="0"/>
    <n v="73494.48"/>
  </r>
  <r>
    <x v="7"/>
    <x v="0"/>
    <x v="0"/>
    <n v="0"/>
    <n v="4993"/>
    <n v="387139251.29000002"/>
    <n v="4537768022.4399996"/>
    <n v="3803034548.8000002"/>
    <n v="2872859119.1500001"/>
    <n v="1000675239.9"/>
    <n v="594744725.44000006"/>
    <n v="183452509.75999999"/>
    <n v="121375082.26000001"/>
    <n v="75469846.870000005"/>
    <n v="53050144.719999999"/>
    <n v="110956791.58"/>
    <n v="13740525282.219999"/>
  </r>
  <r>
    <x v="7"/>
    <x v="0"/>
    <x v="1"/>
    <n v="0"/>
    <n v="8724"/>
    <n v="742609716.01999998"/>
    <n v="7790424142.5699997"/>
    <n v="6834563003.3400002"/>
    <n v="5510947336"/>
    <n v="1881376629.0999999"/>
    <n v="1027211072.48"/>
    <n v="295094731.88"/>
    <n v="194929203.44"/>
    <n v="136230604.97999999"/>
    <n v="99275561.599999994"/>
    <n v="195274514.50999999"/>
    <n v="24707936515.91"/>
  </r>
  <r>
    <x v="7"/>
    <x v="0"/>
    <x v="2"/>
    <n v="0"/>
    <n v="3798"/>
    <n v="380893155.23000002"/>
    <n v="2087477656.1099999"/>
    <n v="1454948461.99"/>
    <n v="904491215.79999995"/>
    <n v="274357229.75999999"/>
    <n v="180089703.44999999"/>
    <n v="58368293.090000004"/>
    <n v="43566590.280000001"/>
    <n v="22293745.420000002"/>
    <n v="15617939.33"/>
    <n v="46044096.549999997"/>
    <n v="5468148087.0100002"/>
  </r>
  <r>
    <x v="7"/>
    <x v="1"/>
    <x v="0"/>
    <n v="0"/>
    <n v="204"/>
    <n v="2855363.31"/>
    <n v="121070769.36"/>
    <n v="38305197.280000001"/>
    <n v="7261262.1299999999"/>
    <n v="507670.41"/>
    <n v="115411.79"/>
    <n v="40304.629999999997"/>
    <n v="0"/>
    <n v="0"/>
    <n v="0"/>
    <n v="0"/>
    <n v="170155978.90000001"/>
  </r>
  <r>
    <x v="7"/>
    <x v="1"/>
    <x v="1"/>
    <n v="0"/>
    <n v="363"/>
    <n v="5020366.25"/>
    <n v="211323331.13"/>
    <n v="49138824.740000002"/>
    <n v="8058235.4800000004"/>
    <n v="155342.79"/>
    <n v="0"/>
    <n v="0"/>
    <n v="0"/>
    <n v="0"/>
    <n v="0"/>
    <n v="0"/>
    <n v="273696100.39999998"/>
  </r>
  <r>
    <x v="7"/>
    <x v="1"/>
    <x v="2"/>
    <n v="0"/>
    <n v="2016"/>
    <n v="389884398.01999998"/>
    <n v="435540897.68000001"/>
    <n v="246250354.11000001"/>
    <n v="158317315.31"/>
    <n v="42710879.909999996"/>
    <n v="26040798.739999998"/>
    <n v="8457675.3599999994"/>
    <n v="6800708.7000000002"/>
    <n v="4954029.1900000004"/>
    <n v="3769806.54"/>
    <n v="28321890.579999998"/>
    <n v="1351048754.1300001"/>
  </r>
  <r>
    <x v="7"/>
    <x v="2"/>
    <x v="0"/>
    <m/>
    <m/>
    <m/>
    <m/>
    <m/>
    <m/>
    <m/>
    <m/>
    <m/>
    <m/>
    <m/>
    <m/>
    <m/>
    <m/>
  </r>
  <r>
    <x v="7"/>
    <x v="2"/>
    <x v="1"/>
    <m/>
    <m/>
    <m/>
    <m/>
    <m/>
    <m/>
    <m/>
    <m/>
    <m/>
    <m/>
    <m/>
    <m/>
    <m/>
    <m/>
  </r>
  <r>
    <x v="7"/>
    <x v="2"/>
    <x v="2"/>
    <n v="0"/>
    <n v="34"/>
    <n v="2180529.64"/>
    <n v="7794947.1900000004"/>
    <n v="1434272.83"/>
    <n v="765173.57"/>
    <n v="0"/>
    <n v="0"/>
    <n v="0"/>
    <n v="0"/>
    <n v="0"/>
    <n v="0"/>
    <n v="0"/>
    <n v="12174923.220000001"/>
  </r>
  <r>
    <x v="7"/>
    <x v="3"/>
    <x v="0"/>
    <m/>
    <m/>
    <m/>
    <m/>
    <m/>
    <m/>
    <m/>
    <m/>
    <m/>
    <m/>
    <m/>
    <m/>
    <m/>
    <m/>
  </r>
  <r>
    <x v="7"/>
    <x v="3"/>
    <x v="1"/>
    <m/>
    <m/>
    <m/>
    <m/>
    <m/>
    <m/>
    <m/>
    <m/>
    <m/>
    <m/>
    <m/>
    <m/>
    <m/>
    <m/>
  </r>
  <r>
    <x v="7"/>
    <x v="3"/>
    <x v="2"/>
    <n v="0"/>
    <n v="268"/>
    <n v="0"/>
    <n v="33149848.670000002"/>
    <n v="1103237.42"/>
    <n v="0"/>
    <n v="0"/>
    <n v="0"/>
    <n v="0"/>
    <n v="0"/>
    <n v="0"/>
    <n v="0"/>
    <n v="0"/>
    <n v="34253086.090000004"/>
  </r>
  <r>
    <x v="7"/>
    <x v="4"/>
    <x v="0"/>
    <m/>
    <m/>
    <m/>
    <m/>
    <m/>
    <m/>
    <m/>
    <m/>
    <m/>
    <m/>
    <m/>
    <m/>
    <m/>
    <m/>
  </r>
  <r>
    <x v="7"/>
    <x v="4"/>
    <x v="1"/>
    <m/>
    <m/>
    <m/>
    <m/>
    <m/>
    <m/>
    <m/>
    <m/>
    <m/>
    <m/>
    <m/>
    <m/>
    <m/>
    <m/>
  </r>
  <r>
    <x v="7"/>
    <x v="4"/>
    <x v="2"/>
    <n v="0"/>
    <n v="2"/>
    <n v="0"/>
    <n v="12857.87"/>
    <n v="0"/>
    <n v="0"/>
    <n v="0"/>
    <n v="0"/>
    <n v="0"/>
    <n v="0"/>
    <n v="0"/>
    <n v="0"/>
    <n v="0"/>
    <n v="12857.87"/>
  </r>
  <r>
    <x v="8"/>
    <x v="0"/>
    <x v="0"/>
    <n v="0"/>
    <n v="346"/>
    <n v="13160368.02"/>
    <n v="1271903394.01"/>
    <n v="1062037208.55"/>
    <n v="819494060.10000002"/>
    <n v="129037262.7"/>
    <n v="54109904.079999998"/>
    <n v="16368355.49"/>
    <n v="13545392.710000001"/>
    <n v="9095029.3699999992"/>
    <n v="8150115.5999999996"/>
    <n v="10543662.279999999"/>
    <n v="3407444752.9000001"/>
  </r>
  <r>
    <x v="8"/>
    <x v="0"/>
    <x v="1"/>
    <n v="0"/>
    <n v="298"/>
    <n v="73768281.129999995"/>
    <n v="1183729742.3599999"/>
    <n v="996036224.64999998"/>
    <n v="486437741.73000002"/>
    <n v="47940803.759999998"/>
    <n v="19480624.949999999"/>
    <n v="6293527.7800000003"/>
    <n v="6293527.7800000003"/>
    <n v="5873349.2800000003"/>
    <n v="2066165.51"/>
    <n v="58049143.350000001"/>
    <n v="2885969132.27"/>
  </r>
  <r>
    <x v="8"/>
    <x v="0"/>
    <x v="2"/>
    <n v="0"/>
    <n v="437"/>
    <n v="51331771.240000002"/>
    <n v="1548583420.74"/>
    <n v="548907042.94000006"/>
    <n v="197140654.18000001"/>
    <n v="41042337.950000003"/>
    <n v="11541691.65"/>
    <n v="1226347.22"/>
    <n v="1157324.57"/>
    <n v="853523.8"/>
    <n v="853523.8"/>
    <n v="14844478.73"/>
    <n v="2417482116.8299999"/>
  </r>
  <r>
    <x v="8"/>
    <x v="1"/>
    <x v="0"/>
    <n v="0"/>
    <n v="10"/>
    <n v="0"/>
    <n v="46027470.469999999"/>
    <n v="419984.83"/>
    <n v="91410.29"/>
    <n v="0"/>
    <n v="0"/>
    <n v="0"/>
    <n v="0"/>
    <n v="0"/>
    <n v="0"/>
    <n v="0"/>
    <n v="46538865.600000001"/>
  </r>
  <r>
    <x v="8"/>
    <x v="1"/>
    <x v="1"/>
    <n v="0"/>
    <n v="27"/>
    <n v="0"/>
    <n v="41237114.630000003"/>
    <n v="18264737.699999999"/>
    <n v="2680804.66"/>
    <n v="76140.509999999995"/>
    <n v="50859.43"/>
    <n v="0"/>
    <n v="0"/>
    <n v="0"/>
    <n v="0"/>
    <n v="0"/>
    <n v="62309656.93"/>
  </r>
  <r>
    <x v="8"/>
    <x v="1"/>
    <x v="2"/>
    <n v="0"/>
    <n v="231"/>
    <n v="2498522.4300000002"/>
    <n v="121226169.36"/>
    <n v="55119854.380000003"/>
    <n v="17357516.010000002"/>
    <n v="2401167.44"/>
    <n v="371619.37"/>
    <n v="45096.02"/>
    <n v="180644.53"/>
    <n v="65765.899999999994"/>
    <n v="44835.48"/>
    <n v="336557.73"/>
    <n v="199647748.66"/>
  </r>
  <r>
    <x v="8"/>
    <x v="2"/>
    <x v="0"/>
    <m/>
    <m/>
    <m/>
    <m/>
    <m/>
    <m/>
    <m/>
    <m/>
    <m/>
    <m/>
    <m/>
    <m/>
    <m/>
    <m/>
  </r>
  <r>
    <x v="8"/>
    <x v="2"/>
    <x v="1"/>
    <m/>
    <m/>
    <m/>
    <m/>
    <m/>
    <m/>
    <m/>
    <m/>
    <m/>
    <m/>
    <m/>
    <m/>
    <m/>
    <m/>
  </r>
  <r>
    <x v="8"/>
    <x v="2"/>
    <x v="2"/>
    <n v="0"/>
    <n v="89"/>
    <n v="0"/>
    <n v="44879344.600000001"/>
    <n v="9119075.8699999992"/>
    <n v="17604.39"/>
    <n v="0"/>
    <n v="0"/>
    <n v="0"/>
    <n v="0"/>
    <n v="0"/>
    <n v="0"/>
    <n v="0"/>
    <n v="54016024.850000001"/>
  </r>
  <r>
    <x v="8"/>
    <x v="3"/>
    <x v="0"/>
    <m/>
    <m/>
    <m/>
    <m/>
    <m/>
    <m/>
    <m/>
    <m/>
    <m/>
    <m/>
    <m/>
    <m/>
    <m/>
    <m/>
  </r>
  <r>
    <x v="8"/>
    <x v="3"/>
    <x v="1"/>
    <m/>
    <m/>
    <m/>
    <m/>
    <m/>
    <m/>
    <m/>
    <m/>
    <m/>
    <m/>
    <m/>
    <m/>
    <m/>
    <m/>
  </r>
  <r>
    <x v="8"/>
    <x v="3"/>
    <x v="2"/>
    <n v="0"/>
    <n v="107"/>
    <n v="5698626.8099999996"/>
    <n v="20353232.82"/>
    <n v="162382.24"/>
    <n v="0"/>
    <n v="0"/>
    <n v="0"/>
    <n v="0"/>
    <n v="0"/>
    <n v="0"/>
    <n v="0"/>
    <n v="0"/>
    <n v="26214241.870000001"/>
  </r>
  <r>
    <x v="8"/>
    <x v="4"/>
    <x v="0"/>
    <m/>
    <m/>
    <m/>
    <m/>
    <m/>
    <m/>
    <m/>
    <m/>
    <m/>
    <m/>
    <m/>
    <m/>
    <m/>
    <m/>
  </r>
  <r>
    <x v="8"/>
    <x v="4"/>
    <x v="1"/>
    <m/>
    <m/>
    <m/>
    <m/>
    <m/>
    <m/>
    <m/>
    <m/>
    <m/>
    <m/>
    <m/>
    <m/>
    <m/>
    <m/>
  </r>
  <r>
    <x v="8"/>
    <x v="4"/>
    <x v="2"/>
    <m/>
    <m/>
    <m/>
    <m/>
    <m/>
    <m/>
    <m/>
    <m/>
    <m/>
    <m/>
    <m/>
    <m/>
    <m/>
    <m/>
  </r>
  <r>
    <x v="9"/>
    <x v="0"/>
    <x v="0"/>
    <n v="0"/>
    <n v="2700"/>
    <n v="8615825029.5100002"/>
    <n v="3659173959.1100001"/>
    <n v="2752739481.6399999"/>
    <n v="2290282235.7199998"/>
    <n v="1386881444.1900001"/>
    <n v="899606069.5"/>
    <n v="230881502.93000001"/>
    <n v="162584446.06"/>
    <n v="103872925.69"/>
    <n v="72713131.010000005"/>
    <n v="1008302985.25"/>
    <n v="21182863210.599998"/>
  </r>
  <r>
    <x v="9"/>
    <x v="0"/>
    <x v="1"/>
    <n v="0"/>
    <n v="1409"/>
    <n v="4001123237.3499999"/>
    <n v="1023027720.1900001"/>
    <n v="908051796.38"/>
    <n v="590597958.45000005"/>
    <n v="269140378.05000001"/>
    <n v="285271066.95999998"/>
    <n v="133538814.5"/>
    <n v="115886006.04000001"/>
    <n v="101505890.54000001"/>
    <n v="43213482.990000002"/>
    <n v="681052447.58000004"/>
    <n v="8152408799.0200005"/>
  </r>
  <r>
    <x v="9"/>
    <x v="0"/>
    <x v="2"/>
    <n v="0"/>
    <n v="2676"/>
    <n v="687585258.19000006"/>
    <n v="2406130422.29"/>
    <n v="982756040.23000002"/>
    <n v="367069232.38999999"/>
    <n v="88518818.900000006"/>
    <n v="64161359.969999999"/>
    <n v="21224413.34"/>
    <n v="23899382.390000001"/>
    <n v="25426989.120000001"/>
    <n v="29082483.739999998"/>
    <n v="373188705.06999999"/>
    <n v="5069043105.6400003"/>
  </r>
  <r>
    <x v="9"/>
    <x v="1"/>
    <x v="0"/>
    <n v="0"/>
    <n v="189"/>
    <n v="68347786.180000007"/>
    <n v="510513513.35000002"/>
    <n v="175900519.53"/>
    <n v="157567432.83000001"/>
    <n v="82293759.939999998"/>
    <n v="16247753.279999999"/>
    <n v="0"/>
    <n v="0"/>
    <n v="0"/>
    <n v="0"/>
    <n v="0"/>
    <n v="1010870765.11"/>
  </r>
  <r>
    <x v="9"/>
    <x v="1"/>
    <x v="1"/>
    <n v="0"/>
    <n v="376"/>
    <n v="19310025.609999999"/>
    <n v="256473333.77000001"/>
    <n v="63800611.939999998"/>
    <n v="23293761.460000001"/>
    <n v="7841516.9500000002"/>
    <n v="2738027.83"/>
    <n v="0"/>
    <n v="0"/>
    <n v="0"/>
    <n v="0"/>
    <n v="0"/>
    <n v="373457277.55000001"/>
  </r>
  <r>
    <x v="9"/>
    <x v="1"/>
    <x v="2"/>
    <n v="0"/>
    <n v="6578"/>
    <n v="2061712179.8499999"/>
    <n v="9053424032.9200001"/>
    <n v="4968047021.5200005"/>
    <n v="4060243694.4099998"/>
    <n v="1702952704.25"/>
    <n v="1579567841.7"/>
    <n v="719186981.55999994"/>
    <n v="667651564.57000005"/>
    <n v="599375362.58000004"/>
    <n v="533628774.98000002"/>
    <n v="2513058160.1799998"/>
    <n v="28458848318.52"/>
  </r>
  <r>
    <x v="9"/>
    <x v="2"/>
    <x v="0"/>
    <m/>
    <m/>
    <m/>
    <m/>
    <m/>
    <m/>
    <m/>
    <m/>
    <m/>
    <m/>
    <m/>
    <m/>
    <m/>
    <m/>
  </r>
  <r>
    <x v="9"/>
    <x v="2"/>
    <x v="1"/>
    <m/>
    <m/>
    <m/>
    <m/>
    <m/>
    <m/>
    <m/>
    <m/>
    <m/>
    <m/>
    <m/>
    <m/>
    <m/>
    <m/>
  </r>
  <r>
    <x v="9"/>
    <x v="2"/>
    <x v="2"/>
    <n v="0"/>
    <n v="835"/>
    <n v="19752348.120000001"/>
    <n v="211020405.09999999"/>
    <n v="4214562.1100000003"/>
    <n v="177823.97"/>
    <n v="0"/>
    <n v="0"/>
    <n v="0"/>
    <n v="0"/>
    <n v="0"/>
    <n v="0"/>
    <n v="0"/>
    <n v="235165139.31"/>
  </r>
  <r>
    <x v="9"/>
    <x v="3"/>
    <x v="0"/>
    <m/>
    <m/>
    <m/>
    <m/>
    <m/>
    <m/>
    <m/>
    <m/>
    <m/>
    <m/>
    <m/>
    <m/>
    <m/>
    <m/>
  </r>
  <r>
    <x v="9"/>
    <x v="3"/>
    <x v="1"/>
    <m/>
    <m/>
    <m/>
    <m/>
    <m/>
    <m/>
    <m/>
    <m/>
    <m/>
    <m/>
    <m/>
    <m/>
    <m/>
    <m/>
  </r>
  <r>
    <x v="9"/>
    <x v="3"/>
    <x v="2"/>
    <n v="0"/>
    <n v="2171"/>
    <n v="278318215"/>
    <n v="880519551.59000003"/>
    <n v="128279914.44"/>
    <n v="9872270.4900000002"/>
    <n v="2923135.3"/>
    <n v="1985078.21"/>
    <n v="992539.1"/>
    <n v="908075.57"/>
    <n v="882454.84"/>
    <n v="882454.84"/>
    <n v="15638888.800000001"/>
    <n v="1321202578.1800001"/>
  </r>
  <r>
    <x v="9"/>
    <x v="4"/>
    <x v="0"/>
    <m/>
    <m/>
    <m/>
    <m/>
    <m/>
    <m/>
    <m/>
    <m/>
    <m/>
    <m/>
    <m/>
    <m/>
    <m/>
    <m/>
  </r>
  <r>
    <x v="9"/>
    <x v="4"/>
    <x v="1"/>
    <m/>
    <m/>
    <m/>
    <m/>
    <m/>
    <m/>
    <m/>
    <m/>
    <m/>
    <m/>
    <m/>
    <m/>
    <m/>
    <m/>
  </r>
  <r>
    <x v="9"/>
    <x v="4"/>
    <x v="2"/>
    <m/>
    <m/>
    <m/>
    <m/>
    <m/>
    <m/>
    <m/>
    <m/>
    <m/>
    <m/>
    <m/>
    <m/>
    <m/>
    <m/>
  </r>
  <r>
    <x v="10"/>
    <x v="5"/>
    <x v="3"/>
    <m/>
    <m/>
    <m/>
    <m/>
    <m/>
    <m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11">
  <r>
    <x v="0"/>
    <x v="0"/>
    <x v="0"/>
    <m/>
    <m/>
    <m/>
    <m/>
    <m/>
    <m/>
    <m/>
    <m/>
    <m/>
    <m/>
    <m/>
    <m/>
    <m/>
    <m/>
  </r>
  <r>
    <x v="0"/>
    <x v="0"/>
    <x v="1"/>
    <m/>
    <m/>
    <m/>
    <m/>
    <m/>
    <m/>
    <m/>
    <m/>
    <m/>
    <m/>
    <m/>
    <m/>
    <m/>
    <m/>
  </r>
  <r>
    <x v="0"/>
    <x v="0"/>
    <x v="2"/>
    <m/>
    <m/>
    <m/>
    <m/>
    <m/>
    <m/>
    <m/>
    <m/>
    <m/>
    <m/>
    <m/>
    <m/>
    <m/>
    <m/>
  </r>
  <r>
    <x v="0"/>
    <x v="1"/>
    <x v="0"/>
    <n v="0"/>
    <n v="562"/>
    <n v="7495709.2699999996"/>
    <n v="480532140.14999998"/>
    <n v="218988142.86000001"/>
    <n v="84418022.010000005"/>
    <n v="17267527.5"/>
    <n v="8076119.9299999997"/>
    <n v="3826303.14"/>
    <n v="3849461.71"/>
    <n v="5092983.8"/>
    <n v="4852952.71"/>
    <n v="18644336.739999998"/>
    <n v="853043699.80999994"/>
  </r>
  <r>
    <x v="0"/>
    <x v="1"/>
    <x v="1"/>
    <n v="0"/>
    <n v="1351"/>
    <n v="3007145.56"/>
    <n v="1464135099.6500001"/>
    <n v="502571283.42000002"/>
    <n v="205998333.66"/>
    <n v="50164379.280000001"/>
    <n v="31076231.620000001"/>
    <n v="14439344.27"/>
    <n v="12250920.24"/>
    <n v="13496133.109999999"/>
    <n v="14106946.15"/>
    <n v="46767366.210000001"/>
    <n v="2358013183.1900001"/>
  </r>
  <r>
    <x v="0"/>
    <x v="1"/>
    <x v="2"/>
    <n v="0"/>
    <n v="480"/>
    <n v="3068234.86"/>
    <n v="314521226.16000003"/>
    <n v="100747232.3"/>
    <n v="18462396.27"/>
    <n v="4697561.22"/>
    <n v="4163120.24"/>
    <n v="351659.17"/>
    <n v="183041.55"/>
    <n v="252709.11"/>
    <n v="1275154.3600000001"/>
    <n v="1062824.6599999999"/>
    <n v="448785159.89999998"/>
  </r>
  <r>
    <x v="0"/>
    <x v="2"/>
    <x v="0"/>
    <n v="0"/>
    <n v="15"/>
    <n v="0"/>
    <n v="2973666.52"/>
    <n v="196380.56"/>
    <n v="485650.6"/>
    <n v="0"/>
    <n v="0"/>
    <n v="0"/>
    <n v="0"/>
    <n v="0"/>
    <n v="0"/>
    <n v="0"/>
    <n v="3655697.68"/>
  </r>
  <r>
    <x v="0"/>
    <x v="2"/>
    <x v="1"/>
    <n v="0"/>
    <n v="54"/>
    <n v="0"/>
    <n v="20908735.609999999"/>
    <n v="1636482.72"/>
    <n v="3189902.55"/>
    <n v="428720.14"/>
    <n v="2546583.96"/>
    <n v="1449873.78"/>
    <n v="0"/>
    <n v="0"/>
    <n v="0"/>
    <n v="0"/>
    <n v="30160298.760000002"/>
  </r>
  <r>
    <x v="0"/>
    <x v="2"/>
    <x v="2"/>
    <n v="0"/>
    <n v="262"/>
    <n v="1294217.25"/>
    <n v="78725182.790000007"/>
    <n v="16796188.449999999"/>
    <n v="6176070.0499999998"/>
    <n v="644322.4"/>
    <n v="224303.02"/>
    <n v="350559.11"/>
    <n v="0"/>
    <n v="0"/>
    <n v="0"/>
    <n v="0"/>
    <n v="104210843.06"/>
  </r>
  <r>
    <x v="0"/>
    <x v="3"/>
    <x v="0"/>
    <n v="0"/>
    <n v="126"/>
    <n v="0"/>
    <n v="73103970.310000002"/>
    <n v="20472463.370000001"/>
    <n v="13903174.529999999"/>
    <n v="3826384.1"/>
    <n v="4271796.26"/>
    <n v="0"/>
    <n v="0"/>
    <n v="0"/>
    <n v="0"/>
    <n v="0"/>
    <n v="115577788.56999999"/>
  </r>
  <r>
    <x v="0"/>
    <x v="3"/>
    <x v="1"/>
    <n v="0"/>
    <n v="226"/>
    <n v="1504922.64"/>
    <n v="133823107.01000001"/>
    <n v="34261256.299999997"/>
    <n v="34832350.289999999"/>
    <n v="4764508.41"/>
    <n v="329714.03000000003"/>
    <n v="496216.6"/>
    <n v="0"/>
    <n v="273409.23"/>
    <n v="731747.16"/>
    <n v="545467.81999999995"/>
    <n v="211562699.49000001"/>
  </r>
  <r>
    <x v="0"/>
    <x v="3"/>
    <x v="2"/>
    <n v="0"/>
    <n v="479"/>
    <n v="4069545.55"/>
    <n v="217712250.47"/>
    <n v="36661417.649999999"/>
    <n v="2575259.92"/>
    <n v="619864.13"/>
    <n v="1342853.1"/>
    <n v="47230.35"/>
    <n v="12628.72"/>
    <n v="0"/>
    <n v="0"/>
    <n v="0"/>
    <n v="263041049.88999999"/>
  </r>
  <r>
    <x v="0"/>
    <x v="4"/>
    <x v="0"/>
    <n v="0"/>
    <n v="1"/>
    <n v="0"/>
    <n v="26123.5"/>
    <n v="0"/>
    <n v="0"/>
    <n v="0"/>
    <n v="0"/>
    <n v="0"/>
    <n v="0"/>
    <n v="0"/>
    <n v="0"/>
    <n v="0"/>
    <n v="26123.5"/>
  </r>
  <r>
    <x v="0"/>
    <x v="4"/>
    <x v="1"/>
    <n v="0"/>
    <n v="6"/>
    <n v="0"/>
    <n v="125874.15"/>
    <n v="0"/>
    <n v="0"/>
    <n v="0"/>
    <n v="0"/>
    <n v="0"/>
    <n v="0"/>
    <n v="0"/>
    <n v="0"/>
    <n v="0"/>
    <n v="125874.15"/>
  </r>
  <r>
    <x v="0"/>
    <x v="4"/>
    <x v="2"/>
    <n v="0"/>
    <n v="171"/>
    <n v="425189.34"/>
    <n v="13224503.52"/>
    <n v="3391310.05"/>
    <n v="7000676.6200000001"/>
    <n v="6573964.6100000003"/>
    <n v="3263532.79"/>
    <n v="423966.21"/>
    <n v="1942127.21"/>
    <n v="2152708.65"/>
    <n v="1191691.01"/>
    <n v="2881377.31"/>
    <n v="42471047.32"/>
  </r>
  <r>
    <x v="0"/>
    <x v="5"/>
    <x v="0"/>
    <n v="0"/>
    <n v="9"/>
    <n v="0"/>
    <n v="5784822.1100000003"/>
    <n v="2644030.39"/>
    <n v="770185.11"/>
    <n v="0"/>
    <n v="0"/>
    <n v="0"/>
    <n v="0"/>
    <n v="0"/>
    <n v="0"/>
    <n v="0"/>
    <n v="9199037.6099999994"/>
  </r>
  <r>
    <x v="0"/>
    <x v="5"/>
    <x v="1"/>
    <n v="0"/>
    <n v="21"/>
    <n v="0"/>
    <n v="10092644.42"/>
    <n v="3676571.66"/>
    <n v="158754.82999999999"/>
    <n v="0"/>
    <n v="0"/>
    <n v="0"/>
    <n v="0"/>
    <n v="0"/>
    <n v="0"/>
    <n v="0"/>
    <n v="13927970.91"/>
  </r>
  <r>
    <x v="0"/>
    <x v="5"/>
    <x v="2"/>
    <n v="0"/>
    <n v="238"/>
    <n v="898729.94"/>
    <n v="34500263.030000001"/>
    <n v="3481938.27"/>
    <n v="3598667.11"/>
    <n v="184202.54"/>
    <n v="0"/>
    <n v="0"/>
    <n v="0"/>
    <n v="0"/>
    <n v="40431.019999999997"/>
    <n v="268857.05"/>
    <n v="42973088.960000001"/>
  </r>
  <r>
    <x v="0"/>
    <x v="6"/>
    <x v="0"/>
    <n v="0"/>
    <n v="2677"/>
    <n v="68221271.780000001"/>
    <n v="2937168169.71"/>
    <n v="2799301690.8000002"/>
    <n v="2098967589.6800001"/>
    <n v="651410784.28999996"/>
    <n v="444580116.13"/>
    <n v="152305373.84"/>
    <n v="117332074.54000001"/>
    <n v="71742302"/>
    <n v="45316457.359999999"/>
    <n v="153365608.91"/>
    <n v="9539711439.0200005"/>
  </r>
  <r>
    <x v="0"/>
    <x v="6"/>
    <x v="1"/>
    <n v="0"/>
    <n v="8783"/>
    <n v="116614412.90000001"/>
    <n v="10222806018.15"/>
    <n v="10223081530.280001"/>
    <n v="7426438870.3699999"/>
    <n v="2265524150.9099998"/>
    <n v="1457778116.8099999"/>
    <n v="481643770.54000002"/>
    <n v="348130073.26999998"/>
    <n v="233177243.11000001"/>
    <n v="139478314.93000001"/>
    <n v="962552544.59000003"/>
    <n v="33877225045.880001"/>
  </r>
  <r>
    <x v="0"/>
    <x v="6"/>
    <x v="2"/>
    <n v="0"/>
    <n v="1461"/>
    <n v="51806687.909999996"/>
    <n v="1272264156.8299999"/>
    <n v="903044341.32000005"/>
    <n v="435044635.63999999"/>
    <n v="85703773.209999993"/>
    <n v="51761707.729999997"/>
    <n v="16643320.68"/>
    <n v="13770144.949999999"/>
    <n v="10304476.24"/>
    <n v="6479233.46"/>
    <n v="42628954.759999998"/>
    <n v="2889451432.73"/>
  </r>
  <r>
    <x v="1"/>
    <x v="0"/>
    <x v="0"/>
    <m/>
    <m/>
    <m/>
    <m/>
    <m/>
    <m/>
    <m/>
    <m/>
    <m/>
    <m/>
    <m/>
    <m/>
    <m/>
    <m/>
  </r>
  <r>
    <x v="1"/>
    <x v="0"/>
    <x v="1"/>
    <m/>
    <m/>
    <m/>
    <m/>
    <m/>
    <m/>
    <m/>
    <m/>
    <m/>
    <m/>
    <m/>
    <m/>
    <m/>
    <m/>
  </r>
  <r>
    <x v="1"/>
    <x v="0"/>
    <x v="2"/>
    <m/>
    <m/>
    <m/>
    <m/>
    <m/>
    <m/>
    <m/>
    <m/>
    <m/>
    <m/>
    <m/>
    <m/>
    <m/>
    <m/>
  </r>
  <r>
    <x v="1"/>
    <x v="1"/>
    <x v="0"/>
    <n v="0"/>
    <n v="326"/>
    <n v="330197310.36000001"/>
    <n v="760418213.91999996"/>
    <n v="192109512.68000001"/>
    <n v="83902325.510000005"/>
    <n v="25279037.57"/>
    <n v="10084691.380000001"/>
    <n v="2553487.81"/>
    <n v="1509076.72"/>
    <n v="1509076.72"/>
    <n v="1304282.32"/>
    <n v="2587917.7400000002"/>
    <n v="1411454932.74"/>
  </r>
  <r>
    <x v="1"/>
    <x v="1"/>
    <x v="1"/>
    <n v="0"/>
    <n v="84"/>
    <n v="10790460.140000001"/>
    <n v="205984939.16"/>
    <n v="72759622.099999994"/>
    <n v="15126294.43"/>
    <n v="3138922.42"/>
    <n v="3800697.72"/>
    <n v="198693.19"/>
    <n v="0"/>
    <n v="0"/>
    <n v="149889.21"/>
    <n v="149273.70000000001"/>
    <n v="312098792.06"/>
  </r>
  <r>
    <x v="1"/>
    <x v="1"/>
    <x v="2"/>
    <n v="0"/>
    <n v="493"/>
    <n v="232292977.97"/>
    <n v="452022196.20999998"/>
    <n v="96119954.480000004"/>
    <n v="60285811.060000002"/>
    <n v="68946473.469999999"/>
    <n v="18996994.129999999"/>
    <n v="3705038.88"/>
    <n v="3082004.56"/>
    <n v="1113674.2"/>
    <n v="1610054.21"/>
    <n v="5264442.59"/>
    <n v="943439621.77999997"/>
  </r>
  <r>
    <x v="1"/>
    <x v="2"/>
    <x v="0"/>
    <n v="0"/>
    <n v="11"/>
    <n v="18561793.079999998"/>
    <n v="22623207.469999999"/>
    <n v="26924224.280000001"/>
    <n v="20989770.190000001"/>
    <n v="10227888.310000001"/>
    <n v="1224303.56"/>
    <n v="0"/>
    <n v="0"/>
    <n v="0"/>
    <n v="0"/>
    <n v="0"/>
    <n v="100551186.88"/>
  </r>
  <r>
    <x v="1"/>
    <x v="2"/>
    <x v="1"/>
    <n v="0"/>
    <n v="7"/>
    <n v="30894317.890000001"/>
    <n v="14558338.140000001"/>
    <n v="0"/>
    <n v="0"/>
    <n v="0"/>
    <n v="0"/>
    <n v="0"/>
    <n v="0"/>
    <n v="0"/>
    <n v="0"/>
    <n v="0"/>
    <n v="45452656.030000001"/>
  </r>
  <r>
    <x v="1"/>
    <x v="2"/>
    <x v="2"/>
    <n v="0"/>
    <n v="272"/>
    <n v="71759387.390000001"/>
    <n v="143092125.53999999"/>
    <n v="11568764.310000001"/>
    <n v="317813.49"/>
    <n v="57813.36"/>
    <n v="57813.36"/>
    <n v="28906.68"/>
    <n v="28906.68"/>
    <n v="28906.68"/>
    <n v="28906.68"/>
    <n v="893111.54"/>
    <n v="227862455.72"/>
  </r>
  <r>
    <x v="1"/>
    <x v="3"/>
    <x v="0"/>
    <n v="0"/>
    <n v="27"/>
    <n v="0"/>
    <n v="35383293.829999998"/>
    <n v="4378479.34"/>
    <n v="347005.69"/>
    <n v="0"/>
    <n v="0"/>
    <n v="547448.38"/>
    <n v="0"/>
    <n v="385928.22"/>
    <n v="548651.75"/>
    <n v="1555372.7"/>
    <n v="43146179.909999996"/>
  </r>
  <r>
    <x v="1"/>
    <x v="3"/>
    <x v="1"/>
    <n v="0"/>
    <n v="21"/>
    <n v="1057159.5900000001"/>
    <n v="24086195.399999999"/>
    <n v="3114567.78"/>
    <n v="66880.91"/>
    <n v="0"/>
    <n v="0"/>
    <n v="0"/>
    <n v="0"/>
    <n v="0"/>
    <n v="0"/>
    <n v="0"/>
    <n v="28324803.68"/>
  </r>
  <r>
    <x v="1"/>
    <x v="3"/>
    <x v="2"/>
    <n v="0"/>
    <n v="159"/>
    <n v="38671423.289999999"/>
    <n v="62892871.909999996"/>
    <n v="17643381.93"/>
    <n v="3094861.24"/>
    <n v="0"/>
    <n v="0"/>
    <n v="0"/>
    <n v="0"/>
    <n v="0"/>
    <n v="0"/>
    <n v="0"/>
    <n v="122302538.37"/>
  </r>
  <r>
    <x v="1"/>
    <x v="4"/>
    <x v="0"/>
    <n v="0"/>
    <n v="6"/>
    <n v="4731937.55"/>
    <n v="8913783.3599999994"/>
    <n v="8646341.5600000005"/>
    <n v="70961.33"/>
    <n v="0"/>
    <n v="0"/>
    <n v="0"/>
    <n v="0"/>
    <n v="0"/>
    <n v="0"/>
    <n v="0"/>
    <n v="22363023.789999999"/>
  </r>
  <r>
    <x v="1"/>
    <x v="4"/>
    <x v="1"/>
    <n v="0"/>
    <n v="3"/>
    <n v="0"/>
    <n v="2152918.7000000002"/>
    <n v="1219694.8899999999"/>
    <n v="399202.62"/>
    <n v="185488.88"/>
    <n v="45851.11"/>
    <n v="0"/>
    <n v="0"/>
    <n v="0"/>
    <n v="0"/>
    <n v="0"/>
    <n v="4003156.21"/>
  </r>
  <r>
    <x v="1"/>
    <x v="4"/>
    <x v="2"/>
    <n v="0"/>
    <n v="439"/>
    <n v="1445116.41"/>
    <n v="40563689.380000003"/>
    <n v="8676441.1099999994"/>
    <n v="4109007.59"/>
    <n v="3182967.93"/>
    <n v="2916379.42"/>
    <n v="591392.56000000006"/>
    <n v="201289.88"/>
    <n v="201289.88"/>
    <n v="201289.88"/>
    <n v="1076309.6000000001"/>
    <n v="63165173.649999999"/>
  </r>
  <r>
    <x v="1"/>
    <x v="5"/>
    <x v="0"/>
    <n v="0"/>
    <n v="28"/>
    <n v="66961014.210000001"/>
    <n v="29870951.699999999"/>
    <n v="19787841.440000001"/>
    <n v="5454168.7999999998"/>
    <n v="2796493.68"/>
    <n v="2994727.23"/>
    <n v="232136.75"/>
    <n v="0"/>
    <n v="0"/>
    <n v="0"/>
    <n v="7194927.6799999997"/>
    <n v="135292261.49000001"/>
  </r>
  <r>
    <x v="1"/>
    <x v="5"/>
    <x v="1"/>
    <n v="0"/>
    <n v="8"/>
    <n v="7907543.7199999997"/>
    <n v="10008209.65"/>
    <n v="9023886.4499999993"/>
    <n v="2563124.17"/>
    <n v="0"/>
    <n v="0"/>
    <n v="0"/>
    <n v="0"/>
    <n v="0"/>
    <n v="0"/>
    <n v="0"/>
    <n v="29502763.989999998"/>
  </r>
  <r>
    <x v="1"/>
    <x v="5"/>
    <x v="2"/>
    <n v="0"/>
    <n v="723"/>
    <n v="142019367.38"/>
    <n v="362372057.31999999"/>
    <n v="55280888.640000001"/>
    <n v="38528053.469999999"/>
    <n v="12447795.800000001"/>
    <n v="12446999.58"/>
    <n v="4656955.22"/>
    <n v="3239600.51"/>
    <n v="0"/>
    <n v="0"/>
    <n v="0"/>
    <n v="630991717.90999997"/>
  </r>
  <r>
    <x v="1"/>
    <x v="6"/>
    <x v="0"/>
    <n v="0"/>
    <n v="1651"/>
    <n v="747946707.25"/>
    <n v="4923380752.0900002"/>
    <n v="3157183186.02"/>
    <n v="1805756050.4100001"/>
    <n v="565556323.22000003"/>
    <n v="324696409.19999999"/>
    <n v="90166304.5"/>
    <n v="68785600.420000002"/>
    <n v="51835213.009999998"/>
    <n v="41075083.450000003"/>
    <n v="243761566.52000001"/>
    <n v="12020143196.09"/>
  </r>
  <r>
    <x v="1"/>
    <x v="6"/>
    <x v="1"/>
    <n v="0"/>
    <n v="673"/>
    <n v="912863526.91999996"/>
    <n v="1302927238.8099999"/>
    <n v="1113336084.5"/>
    <n v="842843625.20000005"/>
    <n v="256867876.69"/>
    <n v="193163465.50999999"/>
    <n v="50383039.82"/>
    <n v="41842049.82"/>
    <n v="37573560.420000002"/>
    <n v="32406945.170000002"/>
    <n v="146589564.19999999"/>
    <n v="4930796977.0600004"/>
  </r>
  <r>
    <x v="1"/>
    <x v="6"/>
    <x v="2"/>
    <n v="0"/>
    <n v="1811"/>
    <n v="1848890322.76"/>
    <n v="2985866005.98"/>
    <n v="1939906379.8900001"/>
    <n v="1501779579.3800001"/>
    <n v="600715127.76999998"/>
    <n v="461681549.98000002"/>
    <n v="164829502.50999999"/>
    <n v="114847803.28"/>
    <n v="74910742.890000001"/>
    <n v="64434518.770000003"/>
    <n v="666567708.88999999"/>
    <n v="10424429242.110001"/>
  </r>
  <r>
    <x v="2"/>
    <x v="0"/>
    <x v="0"/>
    <m/>
    <m/>
    <m/>
    <m/>
    <m/>
    <m/>
    <m/>
    <m/>
    <m/>
    <m/>
    <m/>
    <m/>
    <m/>
    <m/>
  </r>
  <r>
    <x v="2"/>
    <x v="0"/>
    <x v="1"/>
    <m/>
    <m/>
    <m/>
    <m/>
    <m/>
    <m/>
    <m/>
    <m/>
    <m/>
    <m/>
    <m/>
    <m/>
    <m/>
    <m/>
  </r>
  <r>
    <x v="2"/>
    <x v="0"/>
    <x v="2"/>
    <m/>
    <m/>
    <m/>
    <m/>
    <m/>
    <m/>
    <m/>
    <m/>
    <m/>
    <m/>
    <m/>
    <m/>
    <m/>
    <m/>
  </r>
  <r>
    <x v="2"/>
    <x v="1"/>
    <x v="0"/>
    <n v="0"/>
    <n v="1593"/>
    <n v="61826769.07"/>
    <n v="347726461.19999999"/>
    <n v="237060110.03999999"/>
    <n v="148736659.69"/>
    <n v="23901431.989999998"/>
    <n v="8077132.5599999996"/>
    <n v="1940356.51"/>
    <n v="610665.30000000005"/>
    <n v="248073.47"/>
    <n v="145062.38"/>
    <n v="818015.85"/>
    <n v="831090738.05999994"/>
  </r>
  <r>
    <x v="2"/>
    <x v="1"/>
    <x v="1"/>
    <n v="0"/>
    <n v="1260"/>
    <n v="30061692.27"/>
    <n v="309177568.92000002"/>
    <n v="172220267.13"/>
    <n v="84663213.769999996"/>
    <n v="9470124.1199999992"/>
    <n v="2558792.44"/>
    <n v="565418.52"/>
    <n v="197858.26"/>
    <n v="38148.519999999997"/>
    <n v="21819.5"/>
    <n v="864935.83"/>
    <n v="609839839.28999996"/>
  </r>
  <r>
    <x v="2"/>
    <x v="1"/>
    <x v="2"/>
    <n v="0"/>
    <n v="2227"/>
    <n v="805896.45"/>
    <n v="424950700.66000003"/>
    <n v="243140499.34"/>
    <n v="70670033.890000001"/>
    <n v="9960167.0600000005"/>
    <n v="2647785.39"/>
    <n v="309519.31"/>
    <n v="148997.65"/>
    <n v="61329.7"/>
    <n v="54096.66"/>
    <n v="464767.76"/>
    <n v="753213793.87"/>
  </r>
  <r>
    <x v="2"/>
    <x v="2"/>
    <x v="0"/>
    <n v="0"/>
    <n v="41"/>
    <n v="248320.76"/>
    <n v="3926780.66"/>
    <n v="474248.78"/>
    <n v="154957.38"/>
    <n v="0"/>
    <n v="0"/>
    <n v="0"/>
    <n v="0"/>
    <n v="0"/>
    <n v="0"/>
    <n v="0"/>
    <n v="4804307.59"/>
  </r>
  <r>
    <x v="2"/>
    <x v="2"/>
    <x v="1"/>
    <n v="0"/>
    <n v="103"/>
    <n v="493748.09"/>
    <n v="15645548.939999999"/>
    <n v="3330256.47"/>
    <n v="1399367.45"/>
    <n v="23753.13"/>
    <n v="0"/>
    <n v="0"/>
    <n v="0"/>
    <n v="0"/>
    <n v="0"/>
    <n v="0"/>
    <n v="20892674.07"/>
  </r>
  <r>
    <x v="2"/>
    <x v="2"/>
    <x v="2"/>
    <n v="0"/>
    <n v="324"/>
    <n v="1207282.9099999999"/>
    <n v="31171067.850000001"/>
    <n v="3554060.29"/>
    <n v="1537531.8"/>
    <n v="451831.28"/>
    <n v="23522.12"/>
    <n v="0"/>
    <n v="0"/>
    <n v="0"/>
    <n v="0"/>
    <n v="0"/>
    <n v="37945296.25"/>
  </r>
  <r>
    <x v="2"/>
    <x v="3"/>
    <x v="0"/>
    <n v="0"/>
    <n v="522"/>
    <n v="6193814.5999999996"/>
    <n v="89157410.790000007"/>
    <n v="43336059.579999998"/>
    <n v="23164450.199999999"/>
    <n v="2539274.52"/>
    <n v="305354.23"/>
    <n v="45449.98"/>
    <n v="5340.35"/>
    <n v="0"/>
    <n v="0"/>
    <n v="0"/>
    <n v="164747154.24000001"/>
  </r>
  <r>
    <x v="2"/>
    <x v="3"/>
    <x v="1"/>
    <n v="0"/>
    <n v="510"/>
    <n v="6054578.1399999997"/>
    <n v="99867946.120000005"/>
    <n v="29333912.960000001"/>
    <n v="13467345.85"/>
    <n v="1152520.95"/>
    <n v="315778.53000000003"/>
    <n v="25555.23"/>
    <n v="25555.23"/>
    <n v="25555.23"/>
    <n v="25555.23"/>
    <n v="93983.54"/>
    <n v="150388287"/>
  </r>
  <r>
    <x v="2"/>
    <x v="3"/>
    <x v="2"/>
    <n v="0"/>
    <n v="1250"/>
    <n v="208991.52"/>
    <n v="186466528.78"/>
    <n v="31926841.210000001"/>
    <n v="4710397.7699999996"/>
    <n v="460876.03"/>
    <n v="89921.24"/>
    <n v="44960.62"/>
    <n v="14510.34"/>
    <n v="0"/>
    <n v="0"/>
    <n v="0"/>
    <n v="223923027.52000001"/>
  </r>
  <r>
    <x v="2"/>
    <x v="4"/>
    <x v="0"/>
    <n v="0"/>
    <n v="2"/>
    <n v="0"/>
    <n v="29572.31"/>
    <n v="0"/>
    <n v="0"/>
    <n v="0"/>
    <n v="0"/>
    <n v="0"/>
    <n v="0"/>
    <n v="0"/>
    <n v="0"/>
    <n v="0"/>
    <n v="29572.31"/>
  </r>
  <r>
    <x v="2"/>
    <x v="4"/>
    <x v="1"/>
    <n v="0"/>
    <n v="9"/>
    <n v="0"/>
    <n v="219462.05"/>
    <n v="134997.79"/>
    <n v="35578.17"/>
    <n v="0"/>
    <n v="0"/>
    <n v="0"/>
    <n v="0"/>
    <n v="0"/>
    <n v="0"/>
    <n v="0"/>
    <n v="390038.01"/>
  </r>
  <r>
    <x v="2"/>
    <x v="4"/>
    <x v="2"/>
    <n v="0"/>
    <n v="199"/>
    <n v="0"/>
    <n v="3778310.13"/>
    <n v="0"/>
    <n v="53454.22"/>
    <n v="0"/>
    <n v="0"/>
    <n v="0"/>
    <n v="0"/>
    <n v="0"/>
    <n v="0"/>
    <n v="0"/>
    <n v="3831764.36"/>
  </r>
  <r>
    <x v="2"/>
    <x v="5"/>
    <x v="0"/>
    <n v="0"/>
    <n v="19"/>
    <n v="0"/>
    <n v="1295810.6499999999"/>
    <n v="375701.54"/>
    <n v="136553.1"/>
    <n v="0"/>
    <n v="0"/>
    <n v="0"/>
    <n v="0"/>
    <n v="0"/>
    <n v="0"/>
    <n v="0"/>
    <n v="1808065.29"/>
  </r>
  <r>
    <x v="2"/>
    <x v="5"/>
    <x v="1"/>
    <n v="0"/>
    <n v="35"/>
    <n v="163432.01999999999"/>
    <n v="3440956.07"/>
    <n v="824536.26"/>
    <n v="341733.63"/>
    <n v="0"/>
    <n v="0"/>
    <n v="0"/>
    <n v="0"/>
    <n v="0"/>
    <n v="0"/>
    <n v="0"/>
    <n v="4770657.9800000004"/>
  </r>
  <r>
    <x v="2"/>
    <x v="5"/>
    <x v="2"/>
    <n v="0"/>
    <n v="560"/>
    <n v="0"/>
    <n v="35558449.590000004"/>
    <n v="1314629.32"/>
    <n v="97233.72"/>
    <n v="0"/>
    <n v="0"/>
    <n v="0"/>
    <n v="0"/>
    <n v="0"/>
    <n v="0"/>
    <n v="0"/>
    <n v="36970312.630000003"/>
  </r>
  <r>
    <x v="2"/>
    <x v="6"/>
    <x v="0"/>
    <n v="0"/>
    <n v="9122"/>
    <n v="325607336.63999999"/>
    <n v="2253765174"/>
    <n v="2089565787.3299999"/>
    <n v="1538114069.76"/>
    <n v="393429574.66000003"/>
    <n v="162298406.69999999"/>
    <n v="40410114.18"/>
    <n v="23647877.329999998"/>
    <n v="10822805.25"/>
    <n v="4666910.3600000003"/>
    <n v="10788665.57"/>
    <n v="6853116721.79"/>
  </r>
  <r>
    <x v="2"/>
    <x v="6"/>
    <x v="1"/>
    <n v="0"/>
    <n v="9681"/>
    <n v="345111270.06999999"/>
    <n v="2618389032.9899998"/>
    <n v="2443914051.1599998"/>
    <n v="1868471651.48"/>
    <n v="423751483"/>
    <n v="165287403.19"/>
    <n v="43058195.979999997"/>
    <n v="21785147.260000002"/>
    <n v="7952516.6900000004"/>
    <n v="3255340.31"/>
    <n v="18591508.859999999"/>
    <n v="7959567600.9899998"/>
  </r>
  <r>
    <x v="2"/>
    <x v="6"/>
    <x v="2"/>
    <n v="0"/>
    <n v="5584"/>
    <n v="1254473.51"/>
    <n v="1225286306.03"/>
    <n v="1068112711.75"/>
    <n v="698004566.28999996"/>
    <n v="173389120.46000001"/>
    <n v="95036797.739999995"/>
    <n v="26184176.489999998"/>
    <n v="13223248.17"/>
    <n v="3823655.79"/>
    <n v="579855.43999999994"/>
    <n v="737171.3"/>
    <n v="3305632082.96"/>
  </r>
  <r>
    <x v="3"/>
    <x v="0"/>
    <x v="0"/>
    <m/>
    <m/>
    <m/>
    <m/>
    <m/>
    <m/>
    <m/>
    <m/>
    <m/>
    <m/>
    <m/>
    <m/>
    <m/>
    <m/>
  </r>
  <r>
    <x v="3"/>
    <x v="0"/>
    <x v="1"/>
    <m/>
    <m/>
    <m/>
    <m/>
    <m/>
    <m/>
    <m/>
    <m/>
    <m/>
    <m/>
    <m/>
    <m/>
    <m/>
    <m/>
  </r>
  <r>
    <x v="3"/>
    <x v="0"/>
    <x v="2"/>
    <m/>
    <m/>
    <m/>
    <m/>
    <m/>
    <m/>
    <m/>
    <m/>
    <m/>
    <m/>
    <m/>
    <m/>
    <m/>
    <m/>
  </r>
  <r>
    <x v="3"/>
    <x v="1"/>
    <x v="0"/>
    <n v="0"/>
    <n v="318"/>
    <n v="19137612.289999999"/>
    <n v="1087637554.1800001"/>
    <n v="794648867.76999998"/>
    <n v="502284494.54000002"/>
    <n v="60028668.859999999"/>
    <n v="22392474.199999999"/>
    <n v="3437725.79"/>
    <n v="610282.6"/>
    <n v="326297.89"/>
    <n v="73973.84"/>
    <n v="91073.33"/>
    <n v="2490669025.2800002"/>
  </r>
  <r>
    <x v="3"/>
    <x v="1"/>
    <x v="1"/>
    <n v="0"/>
    <n v="660"/>
    <n v="22830050.370000001"/>
    <n v="2635150575.0500002"/>
    <n v="1826489410.76"/>
    <n v="906371102.17999995"/>
    <n v="231227688.97999999"/>
    <n v="91112217.319999993"/>
    <n v="2641922.9300000002"/>
    <n v="2197019.19"/>
    <n v="386547.41"/>
    <n v="386547.41"/>
    <n v="2021634.64"/>
    <n v="5720814716.25"/>
  </r>
  <r>
    <x v="3"/>
    <x v="1"/>
    <x v="2"/>
    <n v="0"/>
    <n v="422"/>
    <n v="29732961.030000001"/>
    <n v="798742594.15999997"/>
    <n v="607773723.64999998"/>
    <n v="370440539.29000002"/>
    <n v="35139628.729999997"/>
    <n v="2414684.9700000002"/>
    <n v="106977.8"/>
    <n v="24540.7"/>
    <n v="0"/>
    <n v="0"/>
    <n v="0"/>
    <n v="1844375650.3199999"/>
  </r>
  <r>
    <x v="3"/>
    <x v="2"/>
    <x v="0"/>
    <n v="0"/>
    <n v="4"/>
    <n v="166304.24"/>
    <n v="5576600.5499999998"/>
    <n v="0"/>
    <n v="0"/>
    <n v="0"/>
    <n v="0"/>
    <n v="0"/>
    <n v="0"/>
    <n v="0"/>
    <n v="0"/>
    <n v="0"/>
    <n v="5742904.79"/>
  </r>
  <r>
    <x v="3"/>
    <x v="2"/>
    <x v="1"/>
    <n v="0"/>
    <n v="25"/>
    <n v="0"/>
    <n v="9948276.9399999995"/>
    <n v="11046149.01"/>
    <n v="11429364.869999999"/>
    <n v="0"/>
    <n v="0"/>
    <n v="0"/>
    <n v="0"/>
    <n v="0"/>
    <n v="0"/>
    <n v="0"/>
    <n v="32423790.82"/>
  </r>
  <r>
    <x v="3"/>
    <x v="2"/>
    <x v="2"/>
    <n v="0"/>
    <n v="67"/>
    <n v="791120.2"/>
    <n v="22279902.73"/>
    <n v="1693922.9"/>
    <n v="10792858.689999999"/>
    <n v="34939.040000000001"/>
    <n v="34939.040000000001"/>
    <n v="17469.52"/>
    <n v="17469.52"/>
    <n v="17469.52"/>
    <n v="17469.52"/>
    <n v="949504.58"/>
    <n v="36647065.280000001"/>
  </r>
  <r>
    <x v="3"/>
    <x v="3"/>
    <x v="0"/>
    <n v="0"/>
    <n v="80"/>
    <n v="1295282.1399999999"/>
    <n v="172612761.81"/>
    <n v="98221433.549999997"/>
    <n v="41976722.469999999"/>
    <n v="9313154.8000000007"/>
    <n v="46914.27"/>
    <n v="23457.14"/>
    <n v="23457.14"/>
    <n v="23457.14"/>
    <n v="23457.14"/>
    <n v="21799.66"/>
    <n v="323581897.25"/>
  </r>
  <r>
    <x v="3"/>
    <x v="3"/>
    <x v="1"/>
    <n v="0"/>
    <n v="158"/>
    <n v="9261540.1199999992"/>
    <n v="264113034.78999999"/>
    <n v="50564596.920000002"/>
    <n v="7301712.21"/>
    <n v="413577.66"/>
    <n v="0"/>
    <n v="0"/>
    <n v="0"/>
    <n v="0"/>
    <n v="0"/>
    <n v="0"/>
    <n v="331654461.70999998"/>
  </r>
  <r>
    <x v="3"/>
    <x v="3"/>
    <x v="2"/>
    <n v="0"/>
    <n v="212"/>
    <n v="792627.25"/>
    <n v="321486825.33999997"/>
    <n v="27289210.52"/>
    <n v="1724355.9"/>
    <n v="583949.65"/>
    <n v="583949.65"/>
    <n v="291974.83"/>
    <n v="291974.83"/>
    <n v="291974.83"/>
    <n v="291974.83"/>
    <n v="3728953.87"/>
    <n v="357357771.5"/>
  </r>
  <r>
    <x v="3"/>
    <x v="4"/>
    <x v="0"/>
    <n v="0"/>
    <n v="1"/>
    <n v="0"/>
    <n v="21788.99"/>
    <n v="0"/>
    <n v="0"/>
    <n v="0"/>
    <n v="0"/>
    <n v="0"/>
    <n v="0"/>
    <n v="0"/>
    <n v="0"/>
    <n v="0"/>
    <n v="21788.99"/>
  </r>
  <r>
    <x v="3"/>
    <x v="4"/>
    <x v="1"/>
    <n v="0"/>
    <n v="4"/>
    <n v="13394.14"/>
    <n v="5315203.9800000004"/>
    <n v="0"/>
    <n v="0"/>
    <n v="0"/>
    <n v="0"/>
    <n v="0"/>
    <n v="0"/>
    <n v="0"/>
    <n v="0"/>
    <n v="0"/>
    <n v="5328598.12"/>
  </r>
  <r>
    <x v="3"/>
    <x v="4"/>
    <x v="2"/>
    <n v="0"/>
    <n v="39"/>
    <n v="43171.73"/>
    <n v="4965927.6900000004"/>
    <n v="1244876.8999999999"/>
    <n v="0"/>
    <n v="0"/>
    <n v="0"/>
    <n v="0"/>
    <n v="0"/>
    <n v="0"/>
    <n v="0"/>
    <n v="0"/>
    <n v="6253976.3099999996"/>
  </r>
  <r>
    <x v="3"/>
    <x v="5"/>
    <x v="0"/>
    <n v="0"/>
    <n v="5"/>
    <n v="154817.18"/>
    <n v="24237697.23"/>
    <n v="21330462.100000001"/>
    <n v="11082703.48"/>
    <n v="0"/>
    <n v="0"/>
    <n v="0"/>
    <n v="0"/>
    <n v="0"/>
    <n v="0"/>
    <n v="0"/>
    <n v="56805679.990000002"/>
  </r>
  <r>
    <x v="3"/>
    <x v="5"/>
    <x v="1"/>
    <n v="0"/>
    <n v="10"/>
    <n v="0"/>
    <n v="3131246.14"/>
    <n v="1052894.81"/>
    <n v="507157.6"/>
    <n v="0"/>
    <n v="0"/>
    <n v="0"/>
    <n v="0"/>
    <n v="0"/>
    <n v="0"/>
    <n v="0"/>
    <n v="4691298.5599999996"/>
  </r>
  <r>
    <x v="3"/>
    <x v="5"/>
    <x v="2"/>
    <n v="0"/>
    <n v="143"/>
    <n v="6197992.4500000002"/>
    <n v="46768980.359999999"/>
    <n v="3757159.77"/>
    <n v="1358376.3"/>
    <n v="154492.95000000001"/>
    <n v="139935.92000000001"/>
    <n v="69967.960000000006"/>
    <n v="69967.960000000006"/>
    <n v="69967.960000000006"/>
    <n v="69967.960000000006"/>
    <n v="18953.86"/>
    <n v="58675763.450000003"/>
  </r>
  <r>
    <x v="3"/>
    <x v="6"/>
    <x v="0"/>
    <n v="0"/>
    <n v="65"/>
    <n v="682309.19"/>
    <n v="259101575.34999999"/>
    <n v="277370069.16000003"/>
    <n v="259690269.41"/>
    <n v="75675555.640000001"/>
    <n v="55756967.700000003"/>
    <n v="1744171.12"/>
    <n v="509086.31"/>
    <n v="130938.61"/>
    <n v="113824.03"/>
    <n v="437267.87"/>
    <n v="931212034.38"/>
  </r>
  <r>
    <x v="3"/>
    <x v="6"/>
    <x v="1"/>
    <n v="0"/>
    <n v="128"/>
    <n v="7512851.3200000003"/>
    <n v="2145920283.6300001"/>
    <n v="805872625.75999999"/>
    <n v="309015372.69999999"/>
    <n v="88816147.780000001"/>
    <n v="21704577.879999999"/>
    <n v="1893238.85"/>
    <n v="877156.37"/>
    <n v="626577.06000000006"/>
    <n v="241200.9"/>
    <n v="157123.56"/>
    <n v="3382637155.8099999"/>
  </r>
  <r>
    <x v="3"/>
    <x v="6"/>
    <x v="2"/>
    <n v="0"/>
    <n v="77"/>
    <n v="6180752.6799999997"/>
    <n v="1579267308.0999999"/>
    <n v="1504949126.53"/>
    <n v="1217905730.3199999"/>
    <n v="333617998.07999998"/>
    <n v="268095484.24000001"/>
    <n v="45649645.280000001"/>
    <n v="0"/>
    <n v="0"/>
    <n v="0"/>
    <n v="0"/>
    <n v="4955666045.2299995"/>
  </r>
  <r>
    <x v="4"/>
    <x v="0"/>
    <x v="0"/>
    <m/>
    <m/>
    <m/>
    <m/>
    <m/>
    <m/>
    <m/>
    <m/>
    <m/>
    <m/>
    <m/>
    <m/>
    <m/>
    <m/>
  </r>
  <r>
    <x v="4"/>
    <x v="0"/>
    <x v="1"/>
    <m/>
    <m/>
    <m/>
    <m/>
    <m/>
    <m/>
    <m/>
    <m/>
    <m/>
    <m/>
    <m/>
    <m/>
    <m/>
    <m/>
  </r>
  <r>
    <x v="4"/>
    <x v="0"/>
    <x v="2"/>
    <m/>
    <m/>
    <m/>
    <m/>
    <m/>
    <m/>
    <m/>
    <m/>
    <m/>
    <m/>
    <m/>
    <m/>
    <m/>
    <m/>
  </r>
  <r>
    <x v="4"/>
    <x v="1"/>
    <x v="0"/>
    <n v="0"/>
    <n v="1665"/>
    <n v="85809980.420000002"/>
    <n v="2076330220.1500001"/>
    <n v="2083728197.05"/>
    <n v="1278838564.6400001"/>
    <n v="388542538.63"/>
    <n v="248289490.28"/>
    <n v="75448867.909999996"/>
    <n v="45652699.899999999"/>
    <n v="30449928.23"/>
    <n v="18799991.760000002"/>
    <n v="42182824.990000002"/>
    <n v="6374073303.9700003"/>
  </r>
  <r>
    <x v="4"/>
    <x v="1"/>
    <x v="1"/>
    <n v="0"/>
    <n v="2946"/>
    <n v="140218314.86000001"/>
    <n v="4278344921.8899999"/>
    <n v="3535887720.4200001"/>
    <n v="2654677620.6799998"/>
    <n v="734084024.25999999"/>
    <n v="449744049.16000003"/>
    <n v="97152969.129999995"/>
    <n v="52109661.420000002"/>
    <n v="28863022.809999999"/>
    <n v="18408851.379999999"/>
    <n v="73546737.920000002"/>
    <n v="12063037893.93"/>
  </r>
  <r>
    <x v="4"/>
    <x v="1"/>
    <x v="2"/>
    <n v="0"/>
    <n v="1770"/>
    <n v="117943490.66"/>
    <n v="1401510750.48"/>
    <n v="1085452611.53"/>
    <n v="447761667.77999997"/>
    <n v="83889578.730000004"/>
    <n v="53098052.43"/>
    <n v="16808201.260000002"/>
    <n v="12692882.49"/>
    <n v="7359437.29"/>
    <n v="4715952.93"/>
    <n v="13741233.289999999"/>
    <n v="3244973858.8899999"/>
  </r>
  <r>
    <x v="4"/>
    <x v="2"/>
    <x v="0"/>
    <n v="0"/>
    <n v="65"/>
    <n v="557934.24"/>
    <n v="36483398.479999997"/>
    <n v="5079760.8099999996"/>
    <n v="477398.48"/>
    <n v="123326.75"/>
    <n v="123326.75"/>
    <n v="107307.63"/>
    <n v="97598.73"/>
    <n v="61663.37"/>
    <n v="21258.68"/>
    <n v="0"/>
    <n v="43132973.939999998"/>
  </r>
  <r>
    <x v="4"/>
    <x v="2"/>
    <x v="1"/>
    <n v="0"/>
    <n v="97"/>
    <n v="0"/>
    <n v="57578184.409999996"/>
    <n v="11371702.199999999"/>
    <n v="1825956.13"/>
    <n v="722176.7"/>
    <n v="201694.97"/>
    <n v="100847.49"/>
    <n v="86675.27"/>
    <n v="60027.81"/>
    <n v="60027.81"/>
    <n v="117133.93"/>
    <n v="72124426.709999993"/>
  </r>
  <r>
    <x v="4"/>
    <x v="2"/>
    <x v="2"/>
    <n v="0"/>
    <n v="143"/>
    <n v="11187722.67"/>
    <n v="39583006.299999997"/>
    <n v="10434547.33"/>
    <n v="1316243.83"/>
    <n v="213494.07"/>
    <n v="477960.73"/>
    <n v="0"/>
    <n v="0"/>
    <n v="0"/>
    <n v="0"/>
    <n v="0"/>
    <n v="63212974.93"/>
  </r>
  <r>
    <x v="4"/>
    <x v="3"/>
    <x v="0"/>
    <n v="0"/>
    <n v="285"/>
    <n v="2781190.79"/>
    <n v="472267824.98000002"/>
    <n v="187824583.66999999"/>
    <n v="46796836.43"/>
    <n v="14881241.48"/>
    <n v="21707098.640000001"/>
    <n v="3021632.94"/>
    <n v="267148.73"/>
    <n v="84273.3"/>
    <n v="368851.74"/>
    <n v="1075511.1399999999"/>
    <n v="751076193.83000004"/>
  </r>
  <r>
    <x v="4"/>
    <x v="3"/>
    <x v="1"/>
    <n v="0"/>
    <n v="558"/>
    <n v="9502722.5600000005"/>
    <n v="466384983.24000001"/>
    <n v="185323581.93000001"/>
    <n v="119744308.37"/>
    <n v="54044992.770000003"/>
    <n v="25558244.969999999"/>
    <n v="1102505.1299999999"/>
    <n v="941709.51"/>
    <n v="875402.66"/>
    <n v="285885.71999999997"/>
    <n v="632251.9"/>
    <n v="864396588.76999998"/>
  </r>
  <r>
    <x v="4"/>
    <x v="3"/>
    <x v="2"/>
    <n v="0"/>
    <n v="521"/>
    <n v="11704574.439999999"/>
    <n v="308310506.94999999"/>
    <n v="83415028.260000005"/>
    <n v="18193953.34"/>
    <n v="2936633.33"/>
    <n v="340475.16"/>
    <n v="149168.41"/>
    <n v="148101.63"/>
    <n v="0"/>
    <n v="0"/>
    <n v="0"/>
    <n v="425198441.50999999"/>
  </r>
  <r>
    <x v="4"/>
    <x v="4"/>
    <x v="0"/>
    <n v="0"/>
    <n v="4"/>
    <n v="0"/>
    <n v="1451538.75"/>
    <n v="629255.22"/>
    <n v="0"/>
    <n v="0"/>
    <n v="0"/>
    <n v="0"/>
    <n v="0"/>
    <n v="0"/>
    <n v="0"/>
    <n v="0"/>
    <n v="2080793.98"/>
  </r>
  <r>
    <x v="4"/>
    <x v="4"/>
    <x v="1"/>
    <n v="0"/>
    <n v="12"/>
    <n v="0"/>
    <n v="705718566.83000004"/>
    <n v="204341617.37"/>
    <n v="7689177.5800000001"/>
    <n v="3844588.79"/>
    <n v="2361812.4900000002"/>
    <n v="0"/>
    <n v="0"/>
    <n v="0"/>
    <n v="0"/>
    <n v="0"/>
    <n v="923955763.05999994"/>
  </r>
  <r>
    <x v="4"/>
    <x v="4"/>
    <x v="2"/>
    <n v="0"/>
    <n v="106"/>
    <n v="779762086.39999998"/>
    <n v="24725479.66"/>
    <n v="11398422.039999999"/>
    <n v="9022076.1400000006"/>
    <n v="4887583.6900000004"/>
    <n v="1465927.49"/>
    <n v="0"/>
    <n v="0"/>
    <n v="0"/>
    <n v="0"/>
    <n v="0"/>
    <n v="831261575.40999997"/>
  </r>
  <r>
    <x v="4"/>
    <x v="5"/>
    <x v="0"/>
    <n v="0"/>
    <n v="17"/>
    <n v="1141740.17"/>
    <n v="8548153.2599999998"/>
    <n v="2962401.04"/>
    <n v="1025264.35"/>
    <n v="873147.66"/>
    <n v="156113.07999999999"/>
    <n v="0"/>
    <n v="0"/>
    <n v="0"/>
    <n v="0"/>
    <n v="0"/>
    <n v="14706819.560000001"/>
  </r>
  <r>
    <x v="4"/>
    <x v="5"/>
    <x v="1"/>
    <n v="0"/>
    <n v="41"/>
    <n v="0"/>
    <n v="27313384.370000001"/>
    <n v="14010864.27"/>
    <n v="6851266.6600000001"/>
    <n v="2413777.8199999998"/>
    <n v="1502552.31"/>
    <n v="255735.76"/>
    <n v="255735.76"/>
    <n v="255735.76"/>
    <n v="255735.76"/>
    <n v="2221884.1800000002"/>
    <n v="55336672.670000002"/>
  </r>
  <r>
    <x v="4"/>
    <x v="5"/>
    <x v="2"/>
    <n v="0"/>
    <n v="350"/>
    <n v="9731001.9900000002"/>
    <n v="160816212.41"/>
    <n v="7357046.1299999999"/>
    <n v="2054910.72"/>
    <n v="548379.32999999996"/>
    <n v="443016.52"/>
    <n v="0"/>
    <n v="0"/>
    <n v="0"/>
    <n v="0"/>
    <n v="0"/>
    <n v="180950567.09999999"/>
  </r>
  <r>
    <x v="4"/>
    <x v="6"/>
    <x v="0"/>
    <n v="0"/>
    <n v="1515"/>
    <n v="107851719.01000001"/>
    <n v="3889100030.71"/>
    <n v="4347606989.1599998"/>
    <n v="4190080073.98"/>
    <n v="1685984458.71"/>
    <n v="1411222980.51"/>
    <n v="450233408.14999998"/>
    <n v="298275959.16000003"/>
    <n v="210794594.34"/>
    <n v="92735560.829999998"/>
    <n v="140956980.03999999"/>
    <n v="16824842754.6"/>
  </r>
  <r>
    <x v="4"/>
    <x v="6"/>
    <x v="1"/>
    <n v="0"/>
    <n v="2487"/>
    <n v="143723333.71000001"/>
    <n v="10640940420.66"/>
    <n v="10271758799.18"/>
    <n v="8329571692.7399998"/>
    <n v="2525429415.4899998"/>
    <n v="1465631557.6600001"/>
    <n v="402933658.25"/>
    <n v="244291177.36000001"/>
    <n v="139724140.27000001"/>
    <n v="104427388.36"/>
    <n v="159613562.84999999"/>
    <n v="34428045146.519997"/>
  </r>
  <r>
    <x v="4"/>
    <x v="6"/>
    <x v="2"/>
    <n v="0"/>
    <n v="616"/>
    <n v="37376794.32"/>
    <n v="1019831126.88"/>
    <n v="940161568.22000003"/>
    <n v="987896179.78999996"/>
    <n v="566895051.46000004"/>
    <n v="176269827.69"/>
    <n v="66088396.859999999"/>
    <n v="50313879.490000002"/>
    <n v="27605961.690000001"/>
    <n v="14948978.08"/>
    <n v="37159997.149999999"/>
    <n v="3924547761.6300001"/>
  </r>
  <r>
    <x v="5"/>
    <x v="0"/>
    <x v="0"/>
    <m/>
    <m/>
    <m/>
    <m/>
    <m/>
    <m/>
    <m/>
    <m/>
    <m/>
    <m/>
    <m/>
    <m/>
    <m/>
    <m/>
  </r>
  <r>
    <x v="5"/>
    <x v="0"/>
    <x v="1"/>
    <m/>
    <m/>
    <m/>
    <m/>
    <m/>
    <m/>
    <m/>
    <m/>
    <m/>
    <m/>
    <m/>
    <m/>
    <m/>
    <m/>
  </r>
  <r>
    <x v="5"/>
    <x v="0"/>
    <x v="2"/>
    <m/>
    <m/>
    <m/>
    <m/>
    <m/>
    <m/>
    <m/>
    <m/>
    <m/>
    <m/>
    <m/>
    <m/>
    <m/>
    <m/>
  </r>
  <r>
    <x v="5"/>
    <x v="1"/>
    <x v="0"/>
    <n v="0"/>
    <n v="30"/>
    <n v="0"/>
    <n v="13704365.970000001"/>
    <n v="7475203.7199999997"/>
    <n v="199519.92"/>
    <n v="32238.33"/>
    <n v="0"/>
    <n v="0"/>
    <n v="0"/>
    <n v="0"/>
    <n v="0"/>
    <n v="0"/>
    <n v="21411327.949999999"/>
  </r>
  <r>
    <x v="5"/>
    <x v="1"/>
    <x v="1"/>
    <n v="0"/>
    <n v="20"/>
    <n v="606602.6"/>
    <n v="32080712.66"/>
    <n v="28272151.280000001"/>
    <n v="208205.95"/>
    <n v="269.05"/>
    <n v="0"/>
    <n v="0"/>
    <n v="0"/>
    <n v="0"/>
    <n v="0"/>
    <n v="0"/>
    <n v="61167941.530000001"/>
  </r>
  <r>
    <x v="5"/>
    <x v="1"/>
    <x v="2"/>
    <n v="0"/>
    <n v="26"/>
    <n v="1290035.49"/>
    <n v="6555518.7199999997"/>
    <n v="1733769.94"/>
    <n v="27677.360000000001"/>
    <n v="1694.4"/>
    <n v="0"/>
    <n v="0"/>
    <n v="0"/>
    <n v="0"/>
    <n v="0"/>
    <n v="0"/>
    <n v="9608695.9100000001"/>
  </r>
  <r>
    <x v="5"/>
    <x v="2"/>
    <x v="0"/>
    <m/>
    <m/>
    <m/>
    <m/>
    <m/>
    <m/>
    <m/>
    <m/>
    <m/>
    <m/>
    <m/>
    <m/>
    <m/>
    <m/>
  </r>
  <r>
    <x v="5"/>
    <x v="2"/>
    <x v="1"/>
    <m/>
    <m/>
    <m/>
    <m/>
    <m/>
    <m/>
    <m/>
    <m/>
    <m/>
    <m/>
    <m/>
    <m/>
    <m/>
    <m/>
  </r>
  <r>
    <x v="5"/>
    <x v="2"/>
    <x v="2"/>
    <n v="0"/>
    <n v="9"/>
    <n v="0"/>
    <n v="916185.12"/>
    <n v="9924.5400000000009"/>
    <n v="0"/>
    <n v="0"/>
    <n v="0"/>
    <n v="0"/>
    <n v="0"/>
    <n v="0"/>
    <n v="0"/>
    <n v="0"/>
    <n v="926109.66"/>
  </r>
  <r>
    <x v="5"/>
    <x v="3"/>
    <x v="0"/>
    <n v="0"/>
    <n v="18"/>
    <n v="0"/>
    <n v="4789029.34"/>
    <n v="669650.26"/>
    <n v="0"/>
    <n v="0"/>
    <n v="0"/>
    <n v="0"/>
    <n v="0"/>
    <n v="0"/>
    <n v="0"/>
    <n v="0"/>
    <n v="5458679.5999999996"/>
  </r>
  <r>
    <x v="5"/>
    <x v="3"/>
    <x v="1"/>
    <n v="0"/>
    <n v="10"/>
    <n v="0"/>
    <n v="1651615.88"/>
    <n v="682933.37"/>
    <n v="21303.62"/>
    <n v="0"/>
    <n v="0"/>
    <n v="0"/>
    <n v="0"/>
    <n v="0"/>
    <n v="0"/>
    <n v="0"/>
    <n v="2355852.86"/>
  </r>
  <r>
    <x v="5"/>
    <x v="3"/>
    <x v="2"/>
    <n v="0"/>
    <n v="8"/>
    <n v="0"/>
    <n v="873144.33"/>
    <n v="320096.48"/>
    <n v="0"/>
    <n v="0"/>
    <n v="0"/>
    <n v="0"/>
    <n v="0"/>
    <n v="0"/>
    <n v="0"/>
    <n v="0"/>
    <n v="1193240.81"/>
  </r>
  <r>
    <x v="5"/>
    <x v="4"/>
    <x v="0"/>
    <m/>
    <m/>
    <m/>
    <m/>
    <m/>
    <m/>
    <m/>
    <m/>
    <m/>
    <m/>
    <m/>
    <m/>
    <m/>
    <m/>
  </r>
  <r>
    <x v="5"/>
    <x v="4"/>
    <x v="1"/>
    <m/>
    <m/>
    <m/>
    <m/>
    <m/>
    <m/>
    <m/>
    <m/>
    <m/>
    <m/>
    <m/>
    <m/>
    <m/>
    <m/>
  </r>
  <r>
    <x v="5"/>
    <x v="4"/>
    <x v="2"/>
    <n v="0"/>
    <n v="5"/>
    <n v="0"/>
    <n v="30979.49"/>
    <n v="0"/>
    <n v="0"/>
    <n v="0"/>
    <n v="0"/>
    <n v="0"/>
    <n v="0"/>
    <n v="0"/>
    <n v="0"/>
    <n v="0"/>
    <n v="30979.49"/>
  </r>
  <r>
    <x v="5"/>
    <x v="5"/>
    <x v="0"/>
    <n v="0"/>
    <n v="1"/>
    <n v="0"/>
    <n v="110129.92"/>
    <n v="0"/>
    <n v="0"/>
    <n v="0"/>
    <n v="0"/>
    <n v="0"/>
    <n v="0"/>
    <n v="0"/>
    <n v="0"/>
    <n v="0"/>
    <n v="110129.92"/>
  </r>
  <r>
    <x v="5"/>
    <x v="5"/>
    <x v="1"/>
    <n v="0"/>
    <n v="1"/>
    <n v="0"/>
    <n v="41381.449999999997"/>
    <n v="0"/>
    <n v="0"/>
    <n v="0"/>
    <n v="0"/>
    <n v="0"/>
    <n v="0"/>
    <n v="0"/>
    <n v="0"/>
    <n v="0"/>
    <n v="41381.449999999997"/>
  </r>
  <r>
    <x v="5"/>
    <x v="5"/>
    <x v="2"/>
    <n v="0"/>
    <n v="13"/>
    <n v="152540.29999999999"/>
    <n v="495785.41"/>
    <n v="0"/>
    <n v="0"/>
    <n v="0"/>
    <n v="0"/>
    <n v="0"/>
    <n v="0"/>
    <n v="0"/>
    <n v="0"/>
    <n v="0"/>
    <n v="648325.71"/>
  </r>
  <r>
    <x v="5"/>
    <x v="6"/>
    <x v="0"/>
    <n v="0"/>
    <n v="128"/>
    <n v="3523726.02"/>
    <n v="59290875.100000001"/>
    <n v="43350362.539999999"/>
    <n v="3310682.8"/>
    <n v="150967.41"/>
    <n v="150967.41"/>
    <n v="72780.210000000006"/>
    <n v="0"/>
    <n v="0"/>
    <n v="0"/>
    <n v="0"/>
    <n v="109850361.48999999"/>
  </r>
  <r>
    <x v="5"/>
    <x v="6"/>
    <x v="1"/>
    <n v="0"/>
    <n v="368"/>
    <n v="3488427.37"/>
    <n v="126919280.78"/>
    <n v="65414791.420000002"/>
    <n v="1743084.64"/>
    <n v="299482.67"/>
    <n v="266230.78000000003"/>
    <n v="482382.63"/>
    <n v="724567.29"/>
    <n v="594917.14"/>
    <n v="86276.25"/>
    <n v="605845.54"/>
    <n v="200625286.52000001"/>
  </r>
  <r>
    <x v="5"/>
    <x v="6"/>
    <x v="2"/>
    <n v="0"/>
    <n v="53"/>
    <n v="1085551.3799999999"/>
    <n v="41503961.880000003"/>
    <n v="38396231.810000002"/>
    <n v="926594.19"/>
    <n v="0"/>
    <n v="0"/>
    <n v="0"/>
    <n v="0"/>
    <n v="0"/>
    <n v="0"/>
    <n v="0"/>
    <n v="81912339.260000005"/>
  </r>
  <r>
    <x v="6"/>
    <x v="0"/>
    <x v="0"/>
    <n v="0"/>
    <n v="2"/>
    <n v="0"/>
    <n v="25918.76"/>
    <n v="0"/>
    <n v="0"/>
    <n v="0"/>
    <n v="0"/>
    <n v="0"/>
    <n v="0"/>
    <n v="0"/>
    <n v="0"/>
    <n v="0"/>
    <n v="25918.76"/>
  </r>
  <r>
    <x v="6"/>
    <x v="0"/>
    <x v="1"/>
    <n v="0"/>
    <n v="1"/>
    <n v="0"/>
    <n v="46770.52"/>
    <n v="0"/>
    <n v="0"/>
    <n v="0"/>
    <n v="0"/>
    <n v="0"/>
    <n v="0"/>
    <n v="0"/>
    <n v="0"/>
    <n v="0"/>
    <n v="46770.52"/>
  </r>
  <r>
    <x v="6"/>
    <x v="0"/>
    <x v="2"/>
    <n v="0"/>
    <n v="8"/>
    <n v="0"/>
    <n v="1094250.95"/>
    <n v="14960.05"/>
    <n v="0"/>
    <n v="0"/>
    <n v="0"/>
    <n v="0"/>
    <n v="0"/>
    <n v="0"/>
    <n v="0"/>
    <n v="0"/>
    <n v="1109211"/>
  </r>
  <r>
    <x v="6"/>
    <x v="1"/>
    <x v="0"/>
    <n v="0"/>
    <n v="24972"/>
    <n v="2090228115.6900001"/>
    <n v="6803443653.5500002"/>
    <n v="5466130382.71"/>
    <n v="3309084045.3400002"/>
    <n v="1050812883.5599999"/>
    <n v="686263065.09000003"/>
    <n v="169683358.13"/>
    <n v="98588176.719999999"/>
    <n v="59222099.579999998"/>
    <n v="37553165.369999997"/>
    <n v="110361595.03"/>
    <n v="19881370540.77"/>
  </r>
  <r>
    <x v="6"/>
    <x v="1"/>
    <x v="1"/>
    <n v="0"/>
    <n v="16505"/>
    <n v="1012809391.03"/>
    <n v="5096966296.7799997"/>
    <n v="3629861740.4499998"/>
    <n v="1951858380.23"/>
    <n v="607204689.96000004"/>
    <n v="371030000.93000001"/>
    <n v="82192922.599999994"/>
    <n v="44991561.770000003"/>
    <n v="29165814.420000002"/>
    <n v="19990002.239999998"/>
    <n v="53059845.950000003"/>
    <n v="12899130646.370001"/>
  </r>
  <r>
    <x v="6"/>
    <x v="1"/>
    <x v="2"/>
    <n v="0"/>
    <n v="24836"/>
    <n v="149666009.71000001"/>
    <n v="6008772888.0500002"/>
    <n v="3532715830.3699999"/>
    <n v="990543021.76999998"/>
    <n v="129612855.3"/>
    <n v="63343634.909999996"/>
    <n v="19172498.219999999"/>
    <n v="15069782.119999999"/>
    <n v="8217414.2400000002"/>
    <n v="5820902.9199999999"/>
    <n v="8470744.7599999998"/>
    <n v="10931405582.370001"/>
  </r>
  <r>
    <x v="6"/>
    <x v="2"/>
    <x v="0"/>
    <n v="0"/>
    <n v="792"/>
    <n v="6366126.0700000003"/>
    <n v="78957314.209999993"/>
    <n v="10752905.01"/>
    <n v="6900813.4699999997"/>
    <n v="5078951.66"/>
    <n v="3689970.53"/>
    <n v="970649.15"/>
    <n v="571022.30000000005"/>
    <n v="330524.03999999998"/>
    <n v="168453.03"/>
    <n v="277613.55"/>
    <n v="114064343.02"/>
  </r>
  <r>
    <x v="6"/>
    <x v="2"/>
    <x v="1"/>
    <n v="0"/>
    <n v="835"/>
    <n v="6898094.7599999998"/>
    <n v="119730445.23999999"/>
    <n v="19478083.84"/>
    <n v="16059598.01"/>
    <n v="8795246.7599999998"/>
    <n v="9799792.3800000008"/>
    <n v="1858393.46"/>
    <n v="996442.59"/>
    <n v="368911.06"/>
    <n v="467860.45"/>
    <n v="799612.33"/>
    <n v="185252480.88999999"/>
  </r>
  <r>
    <x v="6"/>
    <x v="2"/>
    <x v="2"/>
    <n v="0"/>
    <n v="3690"/>
    <n v="17077639.030000001"/>
    <n v="367846269.56999999"/>
    <n v="56818152.219999999"/>
    <n v="34556980.789999999"/>
    <n v="13429831.49"/>
    <n v="8641862.0099999998"/>
    <n v="3896618.77"/>
    <n v="2237017.33"/>
    <n v="1918295.51"/>
    <n v="1892083.96"/>
    <n v="2184490.88"/>
    <n v="510499241.56999999"/>
  </r>
  <r>
    <x v="6"/>
    <x v="3"/>
    <x v="0"/>
    <n v="0"/>
    <n v="5904"/>
    <n v="226646783.77000001"/>
    <n v="1069997824.91"/>
    <n v="543223509.47000003"/>
    <n v="323327880.63"/>
    <n v="121612169.84"/>
    <n v="95443736.239999995"/>
    <n v="22705958.239999998"/>
    <n v="10555038.810000001"/>
    <n v="5108839.78"/>
    <n v="3018853.59"/>
    <n v="7445406.7599999998"/>
    <n v="2429086002.04"/>
  </r>
  <r>
    <x v="6"/>
    <x v="3"/>
    <x v="1"/>
    <n v="0"/>
    <n v="3806"/>
    <n v="130716905.01000001"/>
    <n v="822559436.05999994"/>
    <n v="348326726.97000003"/>
    <n v="168425606.38"/>
    <n v="72171302.379999995"/>
    <n v="52145216.539999999"/>
    <n v="8279116.9800000004"/>
    <n v="3391901.73"/>
    <n v="1736576.42"/>
    <n v="977418.4"/>
    <n v="5360744.43"/>
    <n v="1614090951.3099999"/>
  </r>
  <r>
    <x v="6"/>
    <x v="3"/>
    <x v="2"/>
    <n v="0"/>
    <n v="9824"/>
    <n v="29566658.07"/>
    <n v="1863926538.4300001"/>
    <n v="492047010.92000002"/>
    <n v="83281217.980000004"/>
    <n v="18750321.460000001"/>
    <n v="11212565.609999999"/>
    <n v="4204580.43"/>
    <n v="2852597.28"/>
    <n v="2191760.91"/>
    <n v="1711218.76"/>
    <n v="3597179.25"/>
    <n v="2513341649.0999999"/>
  </r>
  <r>
    <x v="6"/>
    <x v="4"/>
    <x v="0"/>
    <n v="0"/>
    <n v="53"/>
    <n v="0"/>
    <n v="1005539.76"/>
    <n v="35323.49"/>
    <n v="56718.58"/>
    <n v="57722.45"/>
    <n v="26569.919999999998"/>
    <n v="0"/>
    <n v="0"/>
    <n v="0"/>
    <n v="6789.7"/>
    <n v="0"/>
    <n v="1188663.8999999999"/>
  </r>
  <r>
    <x v="6"/>
    <x v="4"/>
    <x v="1"/>
    <n v="0"/>
    <n v="80"/>
    <n v="130802.21"/>
    <n v="1728773.89"/>
    <n v="390546.41"/>
    <n v="167969.22"/>
    <n v="0"/>
    <n v="0"/>
    <n v="0"/>
    <n v="54575.519999999997"/>
    <n v="63574.73"/>
    <n v="63574.73"/>
    <n v="160109.17000000001"/>
    <n v="2759925.89"/>
  </r>
  <r>
    <x v="6"/>
    <x v="4"/>
    <x v="2"/>
    <n v="0"/>
    <n v="2457"/>
    <n v="342726.14"/>
    <n v="58579925.270000003"/>
    <n v="1523886.93"/>
    <n v="306325.5"/>
    <n v="25714.65"/>
    <n v="6383.21"/>
    <n v="19126.650000000001"/>
    <n v="0"/>
    <n v="0"/>
    <n v="4218.01"/>
    <n v="12039.6"/>
    <n v="60820345.950000003"/>
  </r>
  <r>
    <x v="6"/>
    <x v="5"/>
    <x v="0"/>
    <n v="0"/>
    <n v="269"/>
    <n v="1288299.1200000001"/>
    <n v="21218333.940000001"/>
    <n v="3046470.39"/>
    <n v="3647552.5"/>
    <n v="2318797.75"/>
    <n v="1943160.55"/>
    <n v="278346.36"/>
    <n v="269783.8"/>
    <n v="95136.66"/>
    <n v="48372.71"/>
    <n v="50581.85"/>
    <n v="34204835.640000001"/>
  </r>
  <r>
    <x v="6"/>
    <x v="5"/>
    <x v="1"/>
    <n v="0"/>
    <n v="289"/>
    <n v="1888749.48"/>
    <n v="29510756.66"/>
    <n v="5754695.5800000001"/>
    <n v="3197784.14"/>
    <n v="1264831.49"/>
    <n v="814646.64"/>
    <n v="241992.63"/>
    <n v="11619.05"/>
    <n v="0"/>
    <n v="0"/>
    <n v="100460.12"/>
    <n v="42785535.799999997"/>
  </r>
  <r>
    <x v="6"/>
    <x v="5"/>
    <x v="2"/>
    <n v="0"/>
    <n v="5743"/>
    <n v="9878676.9199999999"/>
    <n v="429886830.13"/>
    <n v="24563374.98"/>
    <n v="11104068.35"/>
    <n v="2355139.64"/>
    <n v="911273.57"/>
    <n v="169467.74"/>
    <n v="49588.2"/>
    <n v="0"/>
    <n v="84942.24"/>
    <n v="110789.88"/>
    <n v="479114151.64999998"/>
  </r>
  <r>
    <x v="6"/>
    <x v="6"/>
    <x v="0"/>
    <n v="0"/>
    <n v="132729"/>
    <n v="13541390096.35"/>
    <n v="39376288833.580002"/>
    <n v="37981151759.199997"/>
    <n v="32462506408.529999"/>
    <n v="12897931080.870001"/>
    <n v="10152903210.059999"/>
    <n v="3590741415.79"/>
    <n v="2508005972.2399998"/>
    <n v="1631511131.74"/>
    <n v="1065674307.62"/>
    <n v="2489889852.71"/>
    <n v="157697994068.69"/>
  </r>
  <r>
    <x v="6"/>
    <x v="6"/>
    <x v="1"/>
    <n v="0"/>
    <n v="104839"/>
    <n v="10296903311.370001"/>
    <n v="33146606895.110001"/>
    <n v="32036836328.139999"/>
    <n v="28183733853.490002"/>
    <n v="11502311030.41"/>
    <n v="9038395267.6900005"/>
    <n v="2847483864.27"/>
    <n v="1894059158.9100001"/>
    <n v="1234760967.0899999"/>
    <n v="850472715.63"/>
    <n v="1908314993.7"/>
    <n v="132939878385.82001"/>
  </r>
  <r>
    <x v="6"/>
    <x v="6"/>
    <x v="2"/>
    <n v="0"/>
    <n v="73965"/>
    <n v="1159568564.4200001"/>
    <n v="20466136630.02"/>
    <n v="18024960067.380001"/>
    <n v="12969544473.57"/>
    <n v="4115658506.9499998"/>
    <n v="2747750527.4699998"/>
    <n v="942337294.65999997"/>
    <n v="725655250.17999995"/>
    <n v="541573577.08000004"/>
    <n v="397793885.08999997"/>
    <n v="761865134.90999997"/>
    <n v="62852843911.739998"/>
  </r>
  <r>
    <x v="7"/>
    <x v="0"/>
    <x v="0"/>
    <m/>
    <m/>
    <m/>
    <m/>
    <m/>
    <m/>
    <m/>
    <m/>
    <m/>
    <m/>
    <m/>
    <m/>
    <m/>
    <m/>
  </r>
  <r>
    <x v="7"/>
    <x v="0"/>
    <x v="1"/>
    <m/>
    <m/>
    <m/>
    <m/>
    <m/>
    <m/>
    <m/>
    <m/>
    <m/>
    <m/>
    <m/>
    <m/>
    <m/>
    <m/>
  </r>
  <r>
    <x v="7"/>
    <x v="0"/>
    <x v="2"/>
    <n v="0"/>
    <n v="2"/>
    <n v="0"/>
    <n v="3389.99"/>
    <n v="940.04"/>
    <n v="0"/>
    <n v="0"/>
    <n v="0"/>
    <n v="0"/>
    <n v="0"/>
    <n v="0"/>
    <n v="0"/>
    <n v="0"/>
    <n v="4330.03"/>
  </r>
  <r>
    <x v="7"/>
    <x v="1"/>
    <x v="0"/>
    <n v="0"/>
    <n v="826"/>
    <n v="62042216.920000002"/>
    <n v="519664758.67000002"/>
    <n v="257064011.69999999"/>
    <n v="114010412.56"/>
    <n v="25595914.699999999"/>
    <n v="14469351.4"/>
    <n v="4031668.19"/>
    <n v="2472773.54"/>
    <n v="1263446.8"/>
    <n v="363947.81"/>
    <n v="1243277.04"/>
    <n v="1002221779.33"/>
  </r>
  <r>
    <x v="7"/>
    <x v="1"/>
    <x v="1"/>
    <n v="0"/>
    <n v="1313"/>
    <n v="28197789.370000001"/>
    <n v="806908783.97000003"/>
    <n v="402119629.79000002"/>
    <n v="171547691.56999999"/>
    <n v="39798988.960000001"/>
    <n v="17898989.57"/>
    <n v="3949530.39"/>
    <n v="3228867.18"/>
    <n v="3105544.91"/>
    <n v="2329529.09"/>
    <n v="1439735.81"/>
    <n v="1480525080.5999999"/>
  </r>
  <r>
    <x v="7"/>
    <x v="1"/>
    <x v="2"/>
    <n v="0"/>
    <n v="1691"/>
    <n v="196898821.78999999"/>
    <n v="534279606.63999999"/>
    <n v="239786711.16999999"/>
    <n v="128872913.45"/>
    <n v="39062081.719999999"/>
    <n v="15600043.18"/>
    <n v="3419413.24"/>
    <n v="2198323.84"/>
    <n v="2099401.73"/>
    <n v="945475.76"/>
    <n v="3922136.2"/>
    <n v="1167084928.71"/>
  </r>
  <r>
    <x v="7"/>
    <x v="2"/>
    <x v="0"/>
    <n v="0"/>
    <n v="19"/>
    <n v="155288.32999999999"/>
    <n v="1443763.48"/>
    <n v="292628.28999999998"/>
    <n v="359246.33"/>
    <n v="172743.48"/>
    <n v="212998.59"/>
    <n v="42459.03"/>
    <n v="42459.03"/>
    <n v="42459.03"/>
    <n v="42459.03"/>
    <n v="137399.37"/>
    <n v="2943903.99"/>
  </r>
  <r>
    <x v="7"/>
    <x v="2"/>
    <x v="1"/>
    <n v="0"/>
    <n v="63"/>
    <n v="0"/>
    <n v="13399153.43"/>
    <n v="6420312.5199999996"/>
    <n v="6048738.4400000004"/>
    <n v="1934377.08"/>
    <n v="1452850.83"/>
    <n v="576456.6"/>
    <n v="576456.6"/>
    <n v="520486.08"/>
    <n v="326315.51"/>
    <n v="144462.56"/>
    <n v="31399609.640000001"/>
  </r>
  <r>
    <x v="7"/>
    <x v="2"/>
    <x v="2"/>
    <n v="0"/>
    <n v="176"/>
    <n v="18608428.719999999"/>
    <n v="28097076.48"/>
    <n v="4187062.14"/>
    <n v="886582.9"/>
    <n v="377849.96"/>
    <n v="97707.56"/>
    <n v="37798.83"/>
    <n v="37798.83"/>
    <n v="37798.83"/>
    <n v="37798.83"/>
    <n v="604125.52"/>
    <n v="53010028.619999997"/>
  </r>
  <r>
    <x v="7"/>
    <x v="3"/>
    <x v="0"/>
    <n v="0"/>
    <n v="121"/>
    <n v="1251653.93"/>
    <n v="76895046.010000005"/>
    <n v="17885980.140000001"/>
    <n v="5410010.4500000002"/>
    <n v="1817848.57"/>
    <n v="1406862.05"/>
    <n v="477574.56"/>
    <n v="438834.68"/>
    <n v="359382.63"/>
    <n v="119138.84"/>
    <n v="0"/>
    <n v="106062331.86"/>
  </r>
  <r>
    <x v="7"/>
    <x v="3"/>
    <x v="1"/>
    <n v="0"/>
    <n v="191"/>
    <n v="1658956.24"/>
    <n v="76861285.049999997"/>
    <n v="23991525.140000001"/>
    <n v="11663398.300000001"/>
    <n v="1523077.37"/>
    <n v="810238.11"/>
    <n v="199587.68"/>
    <n v="0"/>
    <n v="0"/>
    <n v="0"/>
    <n v="0"/>
    <n v="116708067.87"/>
  </r>
  <r>
    <x v="7"/>
    <x v="3"/>
    <x v="2"/>
    <n v="0"/>
    <n v="643"/>
    <n v="47688072.079999998"/>
    <n v="130688919.08"/>
    <n v="57645827.600000001"/>
    <n v="21455304.940000001"/>
    <n v="2728111.98"/>
    <n v="511667.61"/>
    <n v="98000.27"/>
    <n v="44539.42"/>
    <n v="34790.35"/>
    <n v="34790.35"/>
    <n v="674257.95"/>
    <n v="261604281.62"/>
  </r>
  <r>
    <x v="7"/>
    <x v="4"/>
    <x v="0"/>
    <n v="0"/>
    <n v="15"/>
    <n v="0"/>
    <n v="39537042.490000002"/>
    <n v="35292255.909999996"/>
    <n v="4608040.25"/>
    <n v="0"/>
    <n v="0"/>
    <n v="0"/>
    <n v="0"/>
    <n v="0"/>
    <n v="0"/>
    <n v="0"/>
    <n v="79437338.650000006"/>
  </r>
  <r>
    <x v="7"/>
    <x v="4"/>
    <x v="1"/>
    <n v="0"/>
    <n v="18"/>
    <n v="0"/>
    <n v="10992055.27"/>
    <n v="6760161.5599999996"/>
    <n v="2704962.03"/>
    <n v="381687.08"/>
    <n v="0"/>
    <n v="0"/>
    <n v="0"/>
    <n v="0"/>
    <n v="0"/>
    <n v="0"/>
    <n v="20838865.940000001"/>
  </r>
  <r>
    <x v="7"/>
    <x v="4"/>
    <x v="2"/>
    <n v="0"/>
    <n v="85"/>
    <n v="0"/>
    <n v="4976533.71"/>
    <n v="880840.15"/>
    <n v="363435.07"/>
    <n v="0"/>
    <n v="0"/>
    <n v="0"/>
    <n v="0"/>
    <n v="0"/>
    <n v="0"/>
    <n v="0"/>
    <n v="6220808.9299999997"/>
  </r>
  <r>
    <x v="7"/>
    <x v="5"/>
    <x v="0"/>
    <n v="0"/>
    <n v="31"/>
    <n v="0"/>
    <n v="38802584.450000003"/>
    <n v="34680021.479999997"/>
    <n v="16841640.460000001"/>
    <n v="1675015.32"/>
    <n v="1019349.37"/>
    <n v="346937.58"/>
    <n v="210276.79"/>
    <n v="85328.19"/>
    <n v="85328.19"/>
    <n v="21722.15"/>
    <n v="93768203.969999999"/>
  </r>
  <r>
    <x v="7"/>
    <x v="5"/>
    <x v="1"/>
    <n v="0"/>
    <n v="52"/>
    <n v="160950.53"/>
    <n v="36308063.310000002"/>
    <n v="28097629.57"/>
    <n v="11568188.199999999"/>
    <n v="2213176.12"/>
    <n v="1186668.33"/>
    <n v="546226.68999999994"/>
    <n v="185526.17"/>
    <n v="48488.04"/>
    <n v="14648.05"/>
    <n v="27856.47"/>
    <n v="80357421.469999999"/>
  </r>
  <r>
    <x v="7"/>
    <x v="5"/>
    <x v="2"/>
    <n v="0"/>
    <n v="266"/>
    <n v="6239972.8399999999"/>
    <n v="37425136.509999998"/>
    <n v="8484958.6099999994"/>
    <n v="3812958.95"/>
    <n v="1369971.79"/>
    <n v="485079.14"/>
    <n v="99497.44"/>
    <n v="61740.27"/>
    <n v="3146.21"/>
    <n v="0"/>
    <n v="0"/>
    <n v="57982461.75"/>
  </r>
  <r>
    <x v="7"/>
    <x v="6"/>
    <x v="0"/>
    <n v="0"/>
    <n v="4185"/>
    <n v="326545455.43000001"/>
    <n v="3982495596.71"/>
    <n v="3496124848.5599999"/>
    <n v="2738891031.23"/>
    <n v="971921388.24000001"/>
    <n v="577751575.80999994"/>
    <n v="178594175.02000001"/>
    <n v="118210738.22"/>
    <n v="73719230.219999999"/>
    <n v="52439270.850000001"/>
    <n v="109554393.03"/>
    <n v="12626247703.32"/>
  </r>
  <r>
    <x v="7"/>
    <x v="6"/>
    <x v="1"/>
    <n v="0"/>
    <n v="7450"/>
    <n v="717612386.13999999"/>
    <n v="7057278132.6800003"/>
    <n v="6416312569.5100002"/>
    <n v="5315472592.9300003"/>
    <n v="1835680665.29"/>
    <n v="1005862325.65"/>
    <n v="289822930.51999998"/>
    <n v="190938353.49000001"/>
    <n v="132556085.95"/>
    <n v="96605068.939999998"/>
    <n v="193662459.66999999"/>
    <n v="23251803570.790001"/>
  </r>
  <r>
    <x v="7"/>
    <x v="6"/>
    <x v="2"/>
    <n v="0"/>
    <n v="3255"/>
    <n v="503522787.44999999"/>
    <n v="1828505545.1099999"/>
    <n v="1392749986.6300001"/>
    <n v="908182509.38"/>
    <n v="273530094.22000003"/>
    <n v="189436004.71000001"/>
    <n v="63171258.670000002"/>
    <n v="48024896.619999997"/>
    <n v="25072637.5"/>
    <n v="18369680.940000001"/>
    <n v="69165467.459999993"/>
    <n v="5319730868.6800003"/>
  </r>
  <r>
    <x v="8"/>
    <x v="0"/>
    <x v="0"/>
    <m/>
    <m/>
    <m/>
    <m/>
    <m/>
    <m/>
    <m/>
    <m/>
    <m/>
    <m/>
    <m/>
    <m/>
    <m/>
    <m/>
  </r>
  <r>
    <x v="8"/>
    <x v="0"/>
    <x v="1"/>
    <m/>
    <m/>
    <m/>
    <m/>
    <m/>
    <m/>
    <m/>
    <m/>
    <m/>
    <m/>
    <m/>
    <m/>
    <m/>
    <m/>
  </r>
  <r>
    <x v="8"/>
    <x v="0"/>
    <x v="2"/>
    <m/>
    <m/>
    <m/>
    <m/>
    <m/>
    <m/>
    <m/>
    <m/>
    <m/>
    <m/>
    <m/>
    <m/>
    <m/>
    <m/>
  </r>
  <r>
    <x v="8"/>
    <x v="1"/>
    <x v="0"/>
    <n v="0"/>
    <n v="138"/>
    <n v="4399180.29"/>
    <n v="391138059.88"/>
    <n v="260665472.94"/>
    <n v="253506880.03"/>
    <n v="55048689.920000002"/>
    <n v="31709290.780000001"/>
    <n v="14012789.789999999"/>
    <n v="12467503.119999999"/>
    <n v="8036409.0499999998"/>
    <n v="7091495.2800000003"/>
    <n v="2363014.9900000002"/>
    <n v="1040438786.08"/>
  </r>
  <r>
    <x v="8"/>
    <x v="1"/>
    <x v="1"/>
    <n v="0"/>
    <n v="118"/>
    <n v="7816198.4100000001"/>
    <n v="373592733.87"/>
    <n v="334931218.42000002"/>
    <n v="127827319.14"/>
    <n v="22060279.039999999"/>
    <n v="12644963.02"/>
    <n v="5436875.2400000002"/>
    <n v="5436875.2400000002"/>
    <n v="5016696.7300000004"/>
    <n v="1209512.96"/>
    <n v="3025762.83"/>
    <n v="898998434.90999997"/>
  </r>
  <r>
    <x v="8"/>
    <x v="1"/>
    <x v="2"/>
    <n v="0"/>
    <n v="234"/>
    <n v="25154302.170000002"/>
    <n v="354953473.61000001"/>
    <n v="177358966.41999999"/>
    <n v="60569308.829999998"/>
    <n v="14076857.449999999"/>
    <n v="4777920.45"/>
    <n v="952241.73"/>
    <n v="1084070.3799999999"/>
    <n v="665390.99"/>
    <n v="644460.56999999995"/>
    <n v="2920377.43"/>
    <n v="643157370.04999995"/>
  </r>
  <r>
    <x v="8"/>
    <x v="2"/>
    <x v="0"/>
    <n v="0"/>
    <n v="3"/>
    <n v="0"/>
    <n v="204733.5"/>
    <n v="25370.71"/>
    <n v="0"/>
    <n v="0"/>
    <n v="0"/>
    <n v="0"/>
    <n v="0"/>
    <n v="0"/>
    <n v="0"/>
    <n v="0"/>
    <n v="230104.22"/>
  </r>
  <r>
    <x v="8"/>
    <x v="2"/>
    <x v="1"/>
    <n v="0"/>
    <n v="3"/>
    <n v="0"/>
    <n v="4090154.11"/>
    <n v="0"/>
    <n v="0"/>
    <n v="0"/>
    <n v="0"/>
    <n v="0"/>
    <n v="0"/>
    <n v="0"/>
    <n v="0"/>
    <n v="0"/>
    <n v="4090154.11"/>
  </r>
  <r>
    <x v="8"/>
    <x v="2"/>
    <x v="2"/>
    <n v="0"/>
    <n v="83"/>
    <n v="438426.72"/>
    <n v="39323431.530000001"/>
    <n v="9789351.2400000002"/>
    <n v="432925.14"/>
    <n v="0"/>
    <n v="0"/>
    <n v="0"/>
    <n v="0"/>
    <n v="0"/>
    <n v="0"/>
    <n v="0"/>
    <n v="49984134.619999997"/>
  </r>
  <r>
    <x v="8"/>
    <x v="3"/>
    <x v="0"/>
    <n v="0"/>
    <n v="15"/>
    <n v="0"/>
    <n v="24788372.399999999"/>
    <n v="17872793.079999998"/>
    <n v="760044.57"/>
    <n v="0"/>
    <n v="0"/>
    <n v="0"/>
    <n v="0"/>
    <n v="0"/>
    <n v="0"/>
    <n v="0"/>
    <n v="43421210.049999997"/>
  </r>
  <r>
    <x v="8"/>
    <x v="3"/>
    <x v="1"/>
    <n v="0"/>
    <n v="31"/>
    <n v="0"/>
    <n v="54372802.689999998"/>
    <n v="40334694.850000001"/>
    <n v="26687420.57"/>
    <n v="1245683.42"/>
    <n v="50859.43"/>
    <n v="0"/>
    <n v="0"/>
    <n v="0"/>
    <n v="0"/>
    <n v="0"/>
    <n v="122691460.95999999"/>
  </r>
  <r>
    <x v="8"/>
    <x v="3"/>
    <x v="2"/>
    <n v="0"/>
    <n v="242"/>
    <n v="14793914.210000001"/>
    <n v="153063846.19"/>
    <n v="68738639.280000001"/>
    <n v="7340776.7400000002"/>
    <n v="454821.8"/>
    <n v="100332.16"/>
    <n v="43452.63"/>
    <n v="43452.63"/>
    <n v="43452.63"/>
    <n v="43452.63"/>
    <n v="26209.17"/>
    <n v="244692350.06999999"/>
  </r>
  <r>
    <x v="8"/>
    <x v="4"/>
    <x v="0"/>
    <m/>
    <m/>
    <m/>
    <m/>
    <m/>
    <m/>
    <m/>
    <m/>
    <m/>
    <m/>
    <m/>
    <m/>
    <m/>
    <m/>
  </r>
  <r>
    <x v="8"/>
    <x v="4"/>
    <x v="1"/>
    <n v="0"/>
    <n v="2"/>
    <n v="0"/>
    <n v="2991753.35"/>
    <n v="1985674.01"/>
    <n v="0"/>
    <n v="0"/>
    <n v="0"/>
    <n v="0"/>
    <n v="0"/>
    <n v="0"/>
    <n v="0"/>
    <n v="0"/>
    <n v="4977427.3499999996"/>
  </r>
  <r>
    <x v="8"/>
    <x v="4"/>
    <x v="2"/>
    <n v="0"/>
    <n v="47"/>
    <n v="0"/>
    <n v="8947439.2300000004"/>
    <n v="719553.13"/>
    <n v="5531.41"/>
    <n v="2765.7"/>
    <n v="2765.7"/>
    <n v="1382.85"/>
    <n v="1382.85"/>
    <n v="1382.85"/>
    <n v="1382.85"/>
    <n v="310348.57"/>
    <n v="9993935.1500000004"/>
  </r>
  <r>
    <x v="8"/>
    <x v="5"/>
    <x v="0"/>
    <n v="0"/>
    <n v="1"/>
    <n v="79131.100000000006"/>
    <n v="0"/>
    <n v="0"/>
    <n v="0"/>
    <n v="0"/>
    <n v="0"/>
    <n v="0"/>
    <n v="0"/>
    <n v="0"/>
    <n v="0"/>
    <n v="0"/>
    <n v="79131.100000000006"/>
  </r>
  <r>
    <x v="8"/>
    <x v="5"/>
    <x v="1"/>
    <n v="0"/>
    <n v="3"/>
    <n v="0"/>
    <n v="5519086.0199999996"/>
    <n v="0"/>
    <n v="0"/>
    <n v="0"/>
    <n v="0"/>
    <n v="0"/>
    <n v="0"/>
    <n v="0"/>
    <n v="0"/>
    <n v="0"/>
    <n v="5519086.0199999996"/>
  </r>
  <r>
    <x v="8"/>
    <x v="5"/>
    <x v="2"/>
    <n v="0"/>
    <n v="93"/>
    <n v="454069.64"/>
    <n v="12684823.890000001"/>
    <n v="1880240.74"/>
    <n v="0"/>
    <n v="0"/>
    <n v="0"/>
    <n v="0"/>
    <n v="0"/>
    <n v="0"/>
    <n v="0"/>
    <n v="307486.96000000002"/>
    <n v="15326621.220000001"/>
  </r>
  <r>
    <x v="8"/>
    <x v="6"/>
    <x v="0"/>
    <n v="0"/>
    <n v="199"/>
    <n v="8682056.6400000006"/>
    <n v="901799698.69000006"/>
    <n v="783893556.64999998"/>
    <n v="565318545.78999996"/>
    <n v="73988572.769999996"/>
    <n v="22400613.309999999"/>
    <n v="2355565.7000000002"/>
    <n v="1077889.58"/>
    <n v="1058620.32"/>
    <n v="1058620.32"/>
    <n v="8180647.29"/>
    <n v="2369814387.0599999"/>
  </r>
  <r>
    <x v="8"/>
    <x v="6"/>
    <x v="1"/>
    <n v="0"/>
    <n v="168"/>
    <n v="65952082.710000001"/>
    <n v="784400326.95000005"/>
    <n v="637049375.08000004"/>
    <n v="334603806.69"/>
    <n v="24710981.800000001"/>
    <n v="6835661.9199999999"/>
    <n v="856652.54"/>
    <n v="856652.54"/>
    <n v="856652.54"/>
    <n v="856652.54"/>
    <n v="55023380.520000003"/>
    <n v="1912002225.8499999"/>
  </r>
  <r>
    <x v="8"/>
    <x v="6"/>
    <x v="2"/>
    <n v="0"/>
    <n v="165"/>
    <n v="18688207.739999998"/>
    <n v="1166069153.0799999"/>
    <n v="354821604.62"/>
    <n v="146167232.46000001"/>
    <n v="28909060.43"/>
    <n v="7032292.71"/>
    <n v="274366.03000000003"/>
    <n v="209063.23"/>
    <n v="209063.23"/>
    <n v="209063.23"/>
    <n v="11616614.34"/>
    <n v="1734205721.1099999"/>
  </r>
  <r>
    <x v="9"/>
    <x v="0"/>
    <x v="0"/>
    <m/>
    <m/>
    <m/>
    <m/>
    <m/>
    <m/>
    <m/>
    <m/>
    <m/>
    <m/>
    <m/>
    <m/>
    <m/>
    <m/>
  </r>
  <r>
    <x v="9"/>
    <x v="0"/>
    <x v="1"/>
    <m/>
    <m/>
    <m/>
    <m/>
    <m/>
    <m/>
    <m/>
    <m/>
    <m/>
    <m/>
    <m/>
    <m/>
    <m/>
    <m/>
  </r>
  <r>
    <x v="9"/>
    <x v="0"/>
    <x v="2"/>
    <n v="0"/>
    <n v="15"/>
    <n v="0"/>
    <n v="12884.06"/>
    <n v="0"/>
    <n v="0"/>
    <n v="0"/>
    <n v="0"/>
    <n v="0"/>
    <n v="0"/>
    <n v="0"/>
    <n v="0"/>
    <n v="0"/>
    <n v="12884.06"/>
  </r>
  <r>
    <x v="9"/>
    <x v="1"/>
    <x v="0"/>
    <n v="0"/>
    <n v="1416"/>
    <n v="855569497.35000002"/>
    <n v="1954605349.3599999"/>
    <n v="1369639810.74"/>
    <n v="1206042858.55"/>
    <n v="819580944.08000004"/>
    <n v="443265620"/>
    <n v="58578509.979999997"/>
    <n v="40831570.140000001"/>
    <n v="21063914.440000001"/>
    <n v="17223472"/>
    <n v="311002808.38999999"/>
    <n v="7097404355.0299997"/>
  </r>
  <r>
    <x v="9"/>
    <x v="1"/>
    <x v="1"/>
    <n v="0"/>
    <n v="469"/>
    <n v="138258469.31999999"/>
    <n v="236018321.44999999"/>
    <n v="246447323.46000001"/>
    <n v="145596288.31"/>
    <n v="74086194.879999995"/>
    <n v="27713755.84"/>
    <n v="7643678.2300000004"/>
    <n v="5076884.3099999996"/>
    <n v="565157.79"/>
    <n v="99298.65"/>
    <n v="15616609.949999999"/>
    <n v="897121982.20000005"/>
  </r>
  <r>
    <x v="9"/>
    <x v="1"/>
    <x v="2"/>
    <n v="0"/>
    <n v="2989"/>
    <n v="708708750.66999996"/>
    <n v="2559439332.8200002"/>
    <n v="611831424.00999999"/>
    <n v="188471682.34999999"/>
    <n v="48847009.840000004"/>
    <n v="40434337.240000002"/>
    <n v="12914315.789999999"/>
    <n v="24978332.530000001"/>
    <n v="12599183.82"/>
    <n v="5539237.1100000003"/>
    <n v="70931602.140000001"/>
    <n v="4284695208.3299999"/>
  </r>
  <r>
    <x v="9"/>
    <x v="2"/>
    <x v="0"/>
    <n v="0"/>
    <n v="41"/>
    <n v="22455358.640000001"/>
    <n v="117776132.72"/>
    <n v="48034800.420000002"/>
    <n v="2064943.64"/>
    <n v="6773955.7800000003"/>
    <n v="0"/>
    <n v="0"/>
    <n v="0"/>
    <n v="0"/>
    <n v="0"/>
    <n v="0"/>
    <n v="197105191.19999999"/>
  </r>
  <r>
    <x v="9"/>
    <x v="2"/>
    <x v="1"/>
    <n v="0"/>
    <n v="151"/>
    <n v="10209727.439999999"/>
    <n v="98449952.730000004"/>
    <n v="18832962.16"/>
    <n v="852788.49"/>
    <n v="0"/>
    <n v="0"/>
    <n v="0"/>
    <n v="0"/>
    <n v="0"/>
    <n v="0"/>
    <n v="0"/>
    <n v="128345430.81999999"/>
  </r>
  <r>
    <x v="9"/>
    <x v="2"/>
    <x v="2"/>
    <n v="0"/>
    <n v="1158"/>
    <n v="76562715.790000007"/>
    <n v="1113887807.8599999"/>
    <n v="83339878.310000002"/>
    <n v="15526027.67"/>
    <n v="958407.83"/>
    <n v="53011.64"/>
    <n v="230160.42"/>
    <n v="54729.96"/>
    <n v="123601.64"/>
    <n v="0"/>
    <n v="975269.34"/>
    <n v="1291711610.47"/>
  </r>
  <r>
    <x v="9"/>
    <x v="3"/>
    <x v="0"/>
    <n v="0"/>
    <n v="191"/>
    <n v="83455656.829999998"/>
    <n v="461111216.01999998"/>
    <n v="94869582.590000004"/>
    <n v="28678971.280000001"/>
    <n v="6187848.5499999998"/>
    <n v="34036.519999999997"/>
    <n v="0"/>
    <n v="0"/>
    <n v="465148.93"/>
    <n v="0"/>
    <n v="0"/>
    <n v="674802460.71000004"/>
  </r>
  <r>
    <x v="9"/>
    <x v="3"/>
    <x v="1"/>
    <n v="0"/>
    <n v="298"/>
    <n v="13869827.779999999"/>
    <n v="237626687.72999999"/>
    <n v="61604465.090000004"/>
    <n v="9585644.7200000007"/>
    <n v="2891086.17"/>
    <n v="1169989.3600000001"/>
    <n v="141298.70000000001"/>
    <n v="141298.70000000001"/>
    <n v="1652584.94"/>
    <n v="2681820.75"/>
    <n v="2164173.89"/>
    <n v="333528877.82999998"/>
  </r>
  <r>
    <x v="9"/>
    <x v="3"/>
    <x v="2"/>
    <n v="0"/>
    <n v="1096"/>
    <n v="68282258.049999997"/>
    <n v="362002122.57999998"/>
    <n v="80273343.680000007"/>
    <n v="28492134.629999999"/>
    <n v="4878295.1100000003"/>
    <n v="284459.09000000003"/>
    <n v="573850.59"/>
    <n v="20294.439999999999"/>
    <n v="8021.23"/>
    <n v="0"/>
    <n v="1478549.66"/>
    <n v="546293329.04999995"/>
  </r>
  <r>
    <x v="9"/>
    <x v="4"/>
    <x v="0"/>
    <n v="0"/>
    <n v="3"/>
    <n v="0"/>
    <n v="117173.94"/>
    <n v="0"/>
    <n v="0"/>
    <n v="0"/>
    <n v="0"/>
    <n v="0"/>
    <n v="0"/>
    <n v="0"/>
    <n v="0"/>
    <n v="0"/>
    <n v="117173.94"/>
  </r>
  <r>
    <x v="9"/>
    <x v="4"/>
    <x v="1"/>
    <n v="0"/>
    <n v="3"/>
    <n v="0"/>
    <n v="1037573.72"/>
    <n v="0"/>
    <n v="0"/>
    <n v="0"/>
    <n v="0"/>
    <n v="0"/>
    <n v="0"/>
    <n v="0"/>
    <n v="0"/>
    <n v="0"/>
    <n v="1037573.72"/>
  </r>
  <r>
    <x v="9"/>
    <x v="4"/>
    <x v="2"/>
    <n v="0"/>
    <n v="730"/>
    <n v="4164026.25"/>
    <n v="92170007.450000003"/>
    <n v="2440479.25"/>
    <n v="372088.73"/>
    <n v="601539.55000000005"/>
    <n v="0"/>
    <n v="0"/>
    <n v="0"/>
    <n v="5852.37"/>
    <n v="0"/>
    <n v="0"/>
    <n v="99753993.609999999"/>
  </r>
  <r>
    <x v="9"/>
    <x v="5"/>
    <x v="0"/>
    <n v="0"/>
    <n v="14"/>
    <n v="22635.83"/>
    <n v="11552059.779999999"/>
    <n v="73455.16"/>
    <n v="0"/>
    <n v="118236.93"/>
    <n v="0"/>
    <n v="0"/>
    <n v="0"/>
    <n v="0"/>
    <n v="0"/>
    <n v="0"/>
    <n v="11766387.689999999"/>
  </r>
  <r>
    <x v="9"/>
    <x v="5"/>
    <x v="1"/>
    <n v="0"/>
    <n v="54"/>
    <n v="1003587.12"/>
    <n v="29222347.690000001"/>
    <n v="1424041.9"/>
    <n v="680046.34"/>
    <n v="0"/>
    <n v="0"/>
    <n v="0"/>
    <n v="0"/>
    <n v="0"/>
    <n v="0"/>
    <n v="0"/>
    <n v="32330023.030000001"/>
  </r>
  <r>
    <x v="9"/>
    <x v="5"/>
    <x v="2"/>
    <n v="0"/>
    <n v="2202"/>
    <n v="74289922.560000002"/>
    <n v="1288821396.97"/>
    <n v="26641648.82"/>
    <n v="6935753.0199999996"/>
    <n v="1869069.54"/>
    <n v="218702.17"/>
    <n v="1640109.73"/>
    <n v="89598.7"/>
    <n v="137487.76999999999"/>
    <n v="89598.7"/>
    <n v="1256650.1100000001"/>
    <n v="1401989938.0799999"/>
  </r>
  <r>
    <x v="9"/>
    <x v="6"/>
    <x v="0"/>
    <n v="0"/>
    <n v="1224"/>
    <n v="7722669667.0299997"/>
    <n v="1624525540.6400001"/>
    <n v="1416022352.26"/>
    <n v="1211062895.0799999"/>
    <n v="636514218.79999995"/>
    <n v="472554166.26999998"/>
    <n v="172302992.94999999"/>
    <n v="121752875.93000001"/>
    <n v="82343862.319999993"/>
    <n v="55489659.009999998"/>
    <n v="697300176.86000001"/>
    <n v="14212538407.129999"/>
  </r>
  <r>
    <x v="9"/>
    <x v="6"/>
    <x v="1"/>
    <n v="0"/>
    <n v="810"/>
    <n v="3857091651.3000002"/>
    <n v="677146170.63"/>
    <n v="643543615.70000005"/>
    <n v="457176952.05000001"/>
    <n v="200004613.94999999"/>
    <n v="259125349.59999999"/>
    <n v="125753837.56"/>
    <n v="110667823.03"/>
    <n v="99288147.819999993"/>
    <n v="40432363.590000004"/>
    <n v="663271663.74000001"/>
    <n v="7133502188.9700003"/>
  </r>
  <r>
    <x v="9"/>
    <x v="6"/>
    <x v="2"/>
    <n v="0"/>
    <n v="4070"/>
    <n v="2115360327.8499999"/>
    <n v="7134760860.1700001"/>
    <n v="5278770764.2200003"/>
    <n v="4197565334.8600001"/>
    <n v="1737240336.5799999"/>
    <n v="1604723769.74"/>
    <n v="726045497.47000003"/>
    <n v="667316066.90999997"/>
    <n v="612810659.70000005"/>
    <n v="557964877.75"/>
    <n v="2827243682.8099999"/>
    <n v="27459802178.049999"/>
  </r>
  <r>
    <x v="10"/>
    <x v="0"/>
    <x v="3"/>
    <m/>
    <m/>
    <m/>
    <m/>
    <m/>
    <m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1">
  <r>
    <x v="0"/>
    <x v="0"/>
    <n v="0"/>
    <n v="3390"/>
    <n v="75716981.040000007"/>
    <n v="3499588892.3000002"/>
    <n v="3041602707.9899998"/>
    <n v="2198544621.9299998"/>
    <n v="672504695.88"/>
    <n v="456928032.31999999"/>
    <n v="156131676.97"/>
    <n v="121181536.25"/>
    <n v="76835285.799999997"/>
    <n v="50169410.060000002"/>
    <n v="172009945.65000001"/>
    <n v="10521213786.200001"/>
  </r>
  <r>
    <x v="0"/>
    <x v="1"/>
    <n v="0"/>
    <n v="10441"/>
    <n v="121126481.11"/>
    <n v="11851891479"/>
    <n v="10765227124.4"/>
    <n v="7670618211.6899996"/>
    <n v="2320881758.75"/>
    <n v="1491730646.4300001"/>
    <n v="498029205.19"/>
    <n v="360380993.50999999"/>
    <n v="246946785.44999999"/>
    <n v="154317008.24000001"/>
    <n v="1009865378.63"/>
    <n v="36491015072.389999"/>
  </r>
  <r>
    <x v="0"/>
    <x v="2"/>
    <n v="0"/>
    <n v="3091"/>
    <n v="61562604.840000004"/>
    <n v="1930947582.8"/>
    <n v="1064122428.04"/>
    <n v="472857705.61000001"/>
    <n v="98423688.109999999"/>
    <n v="60755516.869999997"/>
    <n v="17816735.52"/>
    <n v="15907942.43"/>
    <n v="12709894"/>
    <n v="8986509.8499999996"/>
    <n v="46842013.780000001"/>
    <n v="3790932621.8600001"/>
  </r>
  <r>
    <x v="1"/>
    <x v="0"/>
    <n v="0"/>
    <n v="2049"/>
    <n v="1168398762.45"/>
    <n v="5780590202.3699999"/>
    <n v="3409029585.3200002"/>
    <n v="1916520281.9300001"/>
    <n v="603859742.77999997"/>
    <n v="339000131.36000001"/>
    <n v="93499377.439999998"/>
    <n v="70294677.140000001"/>
    <n v="53730217.950000003"/>
    <n v="42928017.520000003"/>
    <n v="255099784.63999999"/>
    <n v="13732950780.9"/>
  </r>
  <r>
    <x v="1"/>
    <x v="1"/>
    <n v="0"/>
    <n v="796"/>
    <n v="963513008.25999999"/>
    <n v="1559717839.8599999"/>
    <n v="1199453855.71"/>
    <n v="860999127.34000003"/>
    <n v="260192287.99000001"/>
    <n v="197010014.34"/>
    <n v="50581733.009999998"/>
    <n v="41842049.82"/>
    <n v="37573560.420000002"/>
    <n v="32556834.379999999"/>
    <n v="146738837.90000001"/>
    <n v="5350179149.04"/>
  </r>
  <r>
    <x v="1"/>
    <x v="2"/>
    <n v="0"/>
    <n v="3897"/>
    <n v="2335078595.1999998"/>
    <n v="4046808946.3400002"/>
    <n v="2129195810.3499999"/>
    <n v="1608115126.23"/>
    <n v="685350178.34000003"/>
    <n v="496099736.47000003"/>
    <n v="173811795.86000001"/>
    <n v="121399604.91"/>
    <n v="76254613.659999996"/>
    <n v="66274769.549999997"/>
    <n v="673801572.63"/>
    <n v="12412190749.540001"/>
  </r>
  <r>
    <x v="2"/>
    <x v="0"/>
    <n v="0"/>
    <n v="11299"/>
    <n v="393876241.06"/>
    <n v="2695901209.6100001"/>
    <n v="2370811907.27"/>
    <n v="1710306690.1300001"/>
    <n v="419870281.18000001"/>
    <n v="170680893.49000001"/>
    <n v="42395920.670000002"/>
    <n v="24263882.98"/>
    <n v="11070878.720000001"/>
    <n v="4811972.74"/>
    <n v="11606681.42"/>
    <n v="7855596559.2799997"/>
  </r>
  <r>
    <x v="2"/>
    <x v="1"/>
    <n v="0"/>
    <n v="11598"/>
    <n v="381884720.58999997"/>
    <n v="3046740515.0900002"/>
    <n v="2649758021.77"/>
    <n v="1968378890.3399999"/>
    <n v="434397881.20999998"/>
    <n v="168161974.15000001"/>
    <n v="43649169.729999997"/>
    <n v="22008560.75"/>
    <n v="8016220.4299999997"/>
    <n v="3302715.04"/>
    <n v="19550428.23"/>
    <n v="8745849097.3299999"/>
  </r>
  <r>
    <x v="2"/>
    <x v="2"/>
    <n v="0"/>
    <n v="10144"/>
    <n v="3476644.39"/>
    <n v="1907211363.04"/>
    <n v="1348048741.9200001"/>
    <n v="775073217.69000006"/>
    <n v="184261994.83000001"/>
    <n v="97798026.5"/>
    <n v="26538656.420000002"/>
    <n v="13386756.16"/>
    <n v="3884985.49"/>
    <n v="633952.1"/>
    <n v="1201939.05"/>
    <n v="4361516277.5900002"/>
  </r>
  <r>
    <x v="3"/>
    <x v="0"/>
    <n v="0"/>
    <n v="473"/>
    <n v="21436325.030000001"/>
    <n v="1549187978.1099999"/>
    <n v="1191570832.5799999"/>
    <n v="815034189.88999999"/>
    <n v="145017379.30000001"/>
    <n v="78196356.180000007"/>
    <n v="5205354.05"/>
    <n v="1142826.04"/>
    <n v="480693.63"/>
    <n v="211255"/>
    <n v="550140.87"/>
    <n v="3808033330.6799998"/>
  </r>
  <r>
    <x v="3"/>
    <x v="1"/>
    <n v="0"/>
    <n v="985"/>
    <n v="39617835.950000003"/>
    <n v="5063578620.5299997"/>
    <n v="2695025677.2600002"/>
    <n v="1234624709.5599999"/>
    <n v="320457414.42000002"/>
    <n v="112816795.20999999"/>
    <n v="4535161.78"/>
    <n v="3074175.56"/>
    <n v="1013124.48"/>
    <n v="627748.31000000006"/>
    <n v="2178758.2000000002"/>
    <n v="9477550021.2600002"/>
  </r>
  <r>
    <x v="3"/>
    <x v="2"/>
    <n v="0"/>
    <n v="960"/>
    <n v="43738625.340000004"/>
    <n v="2773511538.3800001"/>
    <n v="2146708020.27"/>
    <n v="1602221860.51"/>
    <n v="369531008.45999998"/>
    <n v="271268993.82999998"/>
    <n v="46136035.380000003"/>
    <n v="403953"/>
    <n v="379412.31"/>
    <n v="379412.31"/>
    <n v="4697412.3099999996"/>
    <n v="7258976272.1099997"/>
  </r>
  <r>
    <x v="4"/>
    <x v="0"/>
    <n v="0"/>
    <n v="3551"/>
    <n v="198142564.63"/>
    <n v="6484181166.3299999"/>
    <n v="6627831186.96"/>
    <n v="5517218137.8800001"/>
    <n v="2090404713.23"/>
    <n v="1681499009.25"/>
    <n v="528811216.63"/>
    <n v="344293406.52999997"/>
    <n v="241390459.24000001"/>
    <n v="111925663.02"/>
    <n v="184215316.16999999"/>
    <n v="24009912839.869999"/>
  </r>
  <r>
    <x v="4"/>
    <x v="1"/>
    <n v="0"/>
    <n v="6141"/>
    <n v="293444371.12"/>
    <n v="16176280461.389999"/>
    <n v="14222694285.379999"/>
    <n v="11120360022.16"/>
    <n v="3320538975.8400002"/>
    <n v="1944999911.5699999"/>
    <n v="501545715.75"/>
    <n v="297684959.32999998"/>
    <n v="169778329.31"/>
    <n v="123437889.03"/>
    <n v="236131570.78"/>
    <n v="48406896491.669998"/>
  </r>
  <r>
    <x v="4"/>
    <x v="2"/>
    <n v="0"/>
    <n v="3506"/>
    <n v="967705670.48000002"/>
    <n v="2954777082.6700001"/>
    <n v="2138219223.51"/>
    <n v="1466245031.5899999"/>
    <n v="659370720.60000002"/>
    <n v="232095260.03"/>
    <n v="83045766.540000007"/>
    <n v="63154863.609999999"/>
    <n v="34965398.979999997"/>
    <n v="19664931.010000002"/>
    <n v="50901230.43"/>
    <n v="8670145179.4599991"/>
  </r>
  <r>
    <x v="5"/>
    <x v="0"/>
    <n v="0"/>
    <n v="177"/>
    <n v="3523726.02"/>
    <n v="77894400.329999998"/>
    <n v="51495216.520000003"/>
    <n v="3510202.72"/>
    <n v="183205.74"/>
    <n v="150967.41"/>
    <n v="72780.210000000006"/>
    <n v="0"/>
    <n v="0"/>
    <n v="0"/>
    <n v="0"/>
    <n v="136830498.96000001"/>
  </r>
  <r>
    <x v="5"/>
    <x v="1"/>
    <n v="0"/>
    <n v="399"/>
    <n v="4095029.97"/>
    <n v="160692990.77000001"/>
    <n v="94369876.069999993"/>
    <n v="1972594.2"/>
    <n v="299751.71999999997"/>
    <n v="266230.78000000003"/>
    <n v="482382.63"/>
    <n v="724567.29"/>
    <n v="594917.14"/>
    <n v="86276.25"/>
    <n v="605845.54"/>
    <n v="264190462.37"/>
  </r>
  <r>
    <x v="5"/>
    <x v="2"/>
    <n v="0"/>
    <n v="114"/>
    <n v="2528127.17"/>
    <n v="50375574.960000001"/>
    <n v="40460022.770000003"/>
    <n v="954271.55"/>
    <n v="1694.4"/>
    <n v="0"/>
    <n v="0"/>
    <n v="0"/>
    <n v="0"/>
    <n v="0"/>
    <n v="0"/>
    <n v="94319690.849999994"/>
  </r>
  <r>
    <x v="6"/>
    <x v="0"/>
    <n v="0"/>
    <n v="164721"/>
    <n v="15865919421"/>
    <n v="47350937418.730003"/>
    <n v="44004340350.269997"/>
    <n v="36105523419.040001"/>
    <n v="14077811606.129999"/>
    <n v="10940269712.4"/>
    <n v="3784379727.6700001"/>
    <n v="2617989993.8800001"/>
    <n v="1696267731.8099999"/>
    <n v="1106469942.02"/>
    <n v="2608025049.9000001"/>
    <n v="180157934372.82999"/>
  </r>
  <r>
    <x v="6"/>
    <x v="1"/>
    <n v="0"/>
    <n v="126355"/>
    <n v="11449347253.870001"/>
    <n v="39217149374.269997"/>
    <n v="36040648121.400002"/>
    <n v="30323443191.459999"/>
    <n v="12191747101"/>
    <n v="9472184924.1900005"/>
    <n v="2940056289.9499998"/>
    <n v="1943505259.5699999"/>
    <n v="1266095843.72"/>
    <n v="871971571.45000005"/>
    <n v="1967795765.7"/>
    <n v="147683944696.59"/>
  </r>
  <r>
    <x v="6"/>
    <x v="2"/>
    <n v="0"/>
    <n v="120523"/>
    <n v="1366100274.29"/>
    <n v="29196243332.41"/>
    <n v="22132643282.84"/>
    <n v="14089336087.959999"/>
    <n v="4279832369.5"/>
    <n v="2831866246.79"/>
    <n v="969799586.48000002"/>
    <n v="745864235.10000002"/>
    <n v="553901047.74000001"/>
    <n v="407307250.98000002"/>
    <n v="776240379.27999997"/>
    <n v="77349134093.369995"/>
  </r>
  <r>
    <x v="7"/>
    <x v="0"/>
    <n v="0"/>
    <n v="5197"/>
    <n v="389994614.60000002"/>
    <n v="4658838791.8000002"/>
    <n v="3841339746.0799999"/>
    <n v="2880120381.2800002"/>
    <n v="1001182910.3099999"/>
    <n v="594860137.23000002"/>
    <n v="183492814.38"/>
    <n v="121375082.26000001"/>
    <n v="75469846.870000005"/>
    <n v="53050144.719999999"/>
    <n v="110956791.58"/>
    <n v="13910681261.129999"/>
  </r>
  <r>
    <x v="7"/>
    <x v="1"/>
    <n v="0"/>
    <n v="9087"/>
    <n v="747630082.26999998"/>
    <n v="8001747473.6999998"/>
    <n v="6883701828.0799999"/>
    <n v="5519005571.4700003"/>
    <n v="1881531971.9000001"/>
    <n v="1027211072.48"/>
    <n v="295094731.88"/>
    <n v="194929203.44"/>
    <n v="136230604.97999999"/>
    <n v="99275561.599999994"/>
    <n v="195274514.50999999"/>
    <n v="24981632616.299999"/>
  </r>
  <r>
    <x v="7"/>
    <x v="2"/>
    <n v="0"/>
    <n v="6118"/>
    <n v="772958082.88"/>
    <n v="2563976207.52"/>
    <n v="1703736326.3399999"/>
    <n v="1063573704.6799999"/>
    <n v="317068109.67000002"/>
    <n v="206130502.19"/>
    <n v="66825968.450000003"/>
    <n v="50367298.979999997"/>
    <n v="27247774.609999999"/>
    <n v="19387745.870000001"/>
    <n v="74365987.129999995"/>
    <n v="6865637708.3299999"/>
  </r>
  <r>
    <x v="8"/>
    <x v="0"/>
    <n v="0"/>
    <n v="356"/>
    <n v="13160368.02"/>
    <n v="1317930864.48"/>
    <n v="1062457193.38"/>
    <n v="819585470.38999999"/>
    <n v="129037262.7"/>
    <n v="54109904.079999998"/>
    <n v="16368355.49"/>
    <n v="13545392.710000001"/>
    <n v="9095029.3699999992"/>
    <n v="8150115.5999999996"/>
    <n v="10543662.279999999"/>
    <n v="3453983618.5"/>
  </r>
  <r>
    <x v="8"/>
    <x v="1"/>
    <n v="0"/>
    <n v="325"/>
    <n v="73768281.129999995"/>
    <n v="1224966856.99"/>
    <n v="1014300962.35"/>
    <n v="489118546.38999999"/>
    <n v="48016944.259999998"/>
    <n v="19531484.379999999"/>
    <n v="6293527.7800000003"/>
    <n v="6293527.7800000003"/>
    <n v="5873349.2800000003"/>
    <n v="2066165.51"/>
    <n v="58049143.350000001"/>
    <n v="2948278789.1999998"/>
  </r>
  <r>
    <x v="8"/>
    <x v="2"/>
    <n v="0"/>
    <n v="864"/>
    <n v="59528920.469999999"/>
    <n v="1735042167.53"/>
    <n v="613308355.41999996"/>
    <n v="214515774.58000001"/>
    <n v="43443505.380000003"/>
    <n v="11913311.029999999"/>
    <n v="1271443.25"/>
    <n v="1337969.0900000001"/>
    <n v="919289.71"/>
    <n v="898359.29"/>
    <n v="15181036.460000001"/>
    <n v="2697360132.21"/>
  </r>
  <r>
    <x v="9"/>
    <x v="0"/>
    <n v="0"/>
    <n v="2889"/>
    <n v="8684172815.6900005"/>
    <n v="4169687472.46"/>
    <n v="2928640001.1700001"/>
    <n v="2447849668.54"/>
    <n v="1469175204.1400001"/>
    <n v="915853822.78999996"/>
    <n v="230881502.93000001"/>
    <n v="162584446.06"/>
    <n v="103872925.69"/>
    <n v="72713131.010000005"/>
    <n v="1008302985.25"/>
    <n v="22193733975.709999"/>
  </r>
  <r>
    <x v="9"/>
    <x v="1"/>
    <n v="0"/>
    <n v="1785"/>
    <n v="4020433262.9499998"/>
    <n v="1279501053.96"/>
    <n v="971852408.32000005"/>
    <n v="613891719.90999997"/>
    <n v="276981894.99000001"/>
    <n v="288009094.79000002"/>
    <n v="133538814.5"/>
    <n v="115886006.04000001"/>
    <n v="101505890.54000001"/>
    <n v="43213482.990000002"/>
    <n v="681052447.58000004"/>
    <n v="8525866076.5799999"/>
  </r>
  <r>
    <x v="9"/>
    <x v="2"/>
    <n v="0"/>
    <n v="12260"/>
    <n v="3047368001.1700001"/>
    <n v="12551094411.91"/>
    <n v="6083297538.3000002"/>
    <n v="4437363021.2600002"/>
    <n v="1794394658.45"/>
    <n v="1645714279.8800001"/>
    <n v="741403934.00999999"/>
    <n v="692459022.52999997"/>
    <n v="625684806.53999996"/>
    <n v="563593713.54999995"/>
    <n v="2901885754.0500002"/>
    <n v="35084259141.639999"/>
  </r>
  <r>
    <x v="10"/>
    <x v="3"/>
    <m/>
    <m/>
    <m/>
    <m/>
    <m/>
    <m/>
    <m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1">
  <r>
    <x v="0"/>
    <x v="0"/>
    <s v="_FREQ_"/>
    <n v="56"/>
    <n v="3334"/>
    <n v="1.6796640671865599"/>
  </r>
  <r>
    <x v="0"/>
    <x v="1"/>
    <s v="_FREQ_"/>
    <n v="169"/>
    <n v="10272"/>
    <n v="1.6452492211837999"/>
  </r>
  <r>
    <x v="0"/>
    <x v="2"/>
    <s v="_FREQ_"/>
    <n v="28"/>
    <n v="3063"/>
    <n v="0.91413646751550803"/>
  </r>
  <r>
    <x v="1"/>
    <x v="0"/>
    <s v="_FREQ_"/>
    <n v="3"/>
    <n v="2046"/>
    <n v="0.14662756598240501"/>
  </r>
  <r>
    <x v="1"/>
    <x v="1"/>
    <s v="_FREQ_"/>
    <n v="796"/>
    <m/>
    <m/>
  </r>
  <r>
    <x v="1"/>
    <x v="2"/>
    <s v="_FREQ_"/>
    <n v="4"/>
    <n v="3893"/>
    <n v="0.10274852298998199"/>
  </r>
  <r>
    <x v="2"/>
    <x v="0"/>
    <s v="_FREQ_"/>
    <n v="5"/>
    <n v="11294"/>
    <n v="4.4271294492650999E-2"/>
  </r>
  <r>
    <x v="2"/>
    <x v="1"/>
    <s v="_FREQ_"/>
    <n v="11"/>
    <n v="11587"/>
    <n v="9.4933977733667005E-2"/>
  </r>
  <r>
    <x v="2"/>
    <x v="2"/>
    <s v="_FREQ_"/>
    <n v="18"/>
    <n v="10126"/>
    <n v="0.17776022121272"/>
  </r>
  <r>
    <x v="3"/>
    <x v="0"/>
    <s v="_FREQ_"/>
    <n v="7"/>
    <n v="466"/>
    <n v="1.5021459227467799"/>
  </r>
  <r>
    <x v="3"/>
    <x v="1"/>
    <s v="_FREQ_"/>
    <n v="19"/>
    <n v="966"/>
    <n v="1.9668737060041399"/>
  </r>
  <r>
    <x v="3"/>
    <x v="2"/>
    <s v="_FREQ_"/>
    <n v="16"/>
    <n v="944"/>
    <n v="1.6949152542372901"/>
  </r>
  <r>
    <x v="4"/>
    <x v="0"/>
    <s v="_FREQ_"/>
    <n v="35"/>
    <n v="3516"/>
    <n v="0.99544937428896496"/>
  </r>
  <r>
    <x v="4"/>
    <x v="1"/>
    <s v="_FREQ_"/>
    <n v="118"/>
    <n v="6023"/>
    <n v="1.9591565664951001"/>
  </r>
  <r>
    <x v="4"/>
    <x v="2"/>
    <s v="_FREQ_"/>
    <n v="42"/>
    <n v="3464"/>
    <n v="1.2124711316397201"/>
  </r>
  <r>
    <x v="5"/>
    <x v="0"/>
    <s v="_FREQ_"/>
    <n v="177"/>
    <m/>
    <m/>
  </r>
  <r>
    <x v="5"/>
    <x v="1"/>
    <s v="_FREQ_"/>
    <n v="399"/>
    <m/>
    <m/>
  </r>
  <r>
    <x v="5"/>
    <x v="2"/>
    <s v="_FREQ_"/>
    <n v="114"/>
    <m/>
    <m/>
  </r>
  <r>
    <x v="6"/>
    <x v="0"/>
    <s v="_FREQ_"/>
    <n v="72"/>
    <n v="164649"/>
    <n v="4.3729387970774199E-2"/>
  </r>
  <r>
    <x v="6"/>
    <x v="1"/>
    <s v="_FREQ_"/>
    <n v="85"/>
    <n v="126270"/>
    <n v="6.7316068741585494E-2"/>
  </r>
  <r>
    <x v="6"/>
    <x v="2"/>
    <s v="_FREQ_"/>
    <n v="273"/>
    <n v="120250"/>
    <n v="0.22702702702702701"/>
  </r>
  <r>
    <x v="7"/>
    <x v="0"/>
    <s v="_FREQ_"/>
    <n v="102"/>
    <n v="5095"/>
    <n v="2.0019627085377798"/>
  </r>
  <r>
    <x v="7"/>
    <x v="1"/>
    <s v="_FREQ_"/>
    <n v="280"/>
    <n v="8807"/>
    <n v="3.1792892017713199"/>
  </r>
  <r>
    <x v="7"/>
    <x v="2"/>
    <s v="_FREQ_"/>
    <n v="75"/>
    <n v="6043"/>
    <n v="1.2411054112195901"/>
  </r>
  <r>
    <x v="8"/>
    <x v="0"/>
    <s v="_FREQ_"/>
    <n v="1"/>
    <n v="355"/>
    <n v="0.28169014084506999"/>
  </r>
  <r>
    <x v="8"/>
    <x v="1"/>
    <s v="_FREQ_"/>
    <n v="8"/>
    <n v="317"/>
    <n v="2.5236593059936898"/>
  </r>
  <r>
    <x v="8"/>
    <x v="2"/>
    <s v="_FREQ_"/>
    <n v="5"/>
    <n v="859"/>
    <n v="0.58207217694994196"/>
  </r>
  <r>
    <x v="9"/>
    <x v="0"/>
    <s v="_FREQ_"/>
    <n v="43"/>
    <n v="2846"/>
    <n v="1.51089248067463"/>
  </r>
  <r>
    <x v="9"/>
    <x v="1"/>
    <s v="_FREQ_"/>
    <n v="13"/>
    <n v="1772"/>
    <n v="0.73363431151241498"/>
  </r>
  <r>
    <x v="9"/>
    <x v="2"/>
    <s v="_FREQ_"/>
    <n v="117"/>
    <n v="12143"/>
    <n v="0.96351807625792596"/>
  </r>
  <r>
    <x v="10"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3" cacheId="5" dataOnRows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21:L24" firstHeaderRow="1" firstDataRow="2" firstDataCol="1" rowPageCount="1" colPageCount="1"/>
  <pivotFields count="1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2">
    <i>
      <x/>
    </i>
    <i i="1">
      <x v="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item="2" hier="-1"/>
  </pageFields>
  <dataFields count="2">
    <dataField name="Sum af kormar" fld="15" baseField="0" baseItem="0"/>
    <dataField name="Number" fld="3" baseField="0" baseItem="0"/>
  </dataFields>
  <formats count="1">
    <format dxfId="3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el7" cacheId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42:H54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1">
    <format dxfId="1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el6" cacheId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25:H37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0" hier="-1"/>
  </pageFields>
  <dataFields count="1">
    <dataField name="Sum af kormar" fld="16" baseField="0" baseItem="0" numFmtId="164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el5" cacheId="1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7:H19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5"/>
        <item h="1" x="10"/>
        <item t="default"/>
      </items>
    </pivotField>
    <pivotField axis="axisCol" showAll="0">
      <items count="8">
        <item x="1"/>
        <item x="2"/>
        <item x="0"/>
        <item x="5"/>
        <item x="3"/>
        <item x="4"/>
        <item x="6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1" hier="-1"/>
  </pageFields>
  <dataFields count="1">
    <dataField name="Sum af kormar" fld="16" baseField="0" baseItem="0"/>
  </dataFields>
  <formats count="1">
    <format dxfId="1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el9" cacheId="2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34:L42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hier="-1"/>
    <pageField fld="3" item="2" hier="-1"/>
  </pageFields>
  <dataFields count="1">
    <dataField name="Sum af kormar" fld="17" baseField="0" baseItem="0" numFmtId="164"/>
  </dataFields>
  <formats count="1">
    <format dxfId="1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el8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8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item="0" hier="-1"/>
    <pageField fld="3" item="0" hier="-1"/>
  </pageFields>
  <dataFields count="1">
    <dataField name="Sum af kormar" fld="17" baseField="0" baseItem="0" numFmtId="164"/>
  </dataFields>
  <formats count="1">
    <format dxfId="1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el1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4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" item="0" hier="-1"/>
    <pageField fld="3" item="1" hier="-1"/>
  </pageFields>
  <dataFields count="1">
    <dataField name="Sum af kormar" fld="17" baseField="0" baseItem="0" numFmtId="3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el11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3:L41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item="1" hier="-1"/>
    <pageField fld="3" item="2" hier="-1"/>
  </pageFields>
  <dataFields count="1">
    <dataField name="Sum af kormar" fld="17" baseField="0" baseItem="0" numFmtId="164"/>
  </dataFields>
  <formats count="1">
    <format dxfId="1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el10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8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item="1" hier="-1"/>
    <pageField fld="3" item="0" hier="-1"/>
  </pageFields>
  <dataFields count="1">
    <dataField name="Sum af kormar" fld="17" baseField="0" baseItem="0" numFmtId="164"/>
  </dataFields>
  <formats count="1">
    <format dxfId="1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el3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4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" item="1" hier="-1"/>
    <pageField fld="3" item="1" hier="-1"/>
  </pageFields>
  <dataFields count="1">
    <dataField name="Sum af kormar" fld="17" baseField="0" baseItem="0" numFmtId="3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el13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4:L42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hier="-1"/>
    <pageField fld="3" item="2" hier="-1"/>
  </pageFields>
  <dataFields count="1">
    <dataField name="Sum af kormar" fld="17" baseField="0" baseItem="0" numFmtId="164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1" cacheId="5" dataOnRows="1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3:L16" firstHeaderRow="1" firstDataRow="2" firstDataCol="1" rowPageCount="1" colPageCount="1"/>
  <pivotFields count="1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-2"/>
  </rowFields>
  <rowItems count="2">
    <i>
      <x/>
    </i>
    <i i="1">
      <x v="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item="0" hier="-1"/>
  </pageFields>
  <dataFields count="2">
    <dataField name="Sum af kormar" fld="15" baseField="0" baseItem="0"/>
    <dataField name="Number" fld="3" baseField="0" baseItem="0"/>
  </dataFields>
  <formats count="1">
    <format dxfId="3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el12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8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2">
    <pageField fld="2" hier="-1"/>
    <pageField fld="3" item="0" hier="-1"/>
  </pageFields>
  <dataFields count="1">
    <dataField name="Sum af kormar" fld="17" baseField="0" baseItem="0" numFmtId="16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el4" cacheId="2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4" firstHeaderRow="1" firstDataRow="2" firstDataCol="1" rowPageCount="2" colPageCount="1"/>
  <pivotFields count="18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8">
        <item x="3"/>
        <item x="2"/>
        <item x="0"/>
        <item x="4"/>
        <item x="5"/>
        <item x="1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2">
    <pageField fld="2" hier="-1"/>
    <pageField fld="3" item="1" hier="-1"/>
  </pageFields>
  <dataFields count="1">
    <dataField name="Sum af kormar" fld="17" baseField="0" baseItem="0" numFmtId="3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el15" cacheId="3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0:L37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7">
        <item n="&lt;12 months" x="0"/>
        <item n="&gt;12 - &lt;=24 months" x="1"/>
        <item n="&gt;24 - &lt;=36 months" x="2"/>
        <item n="&gt;36 - &lt;=60 months" x="3"/>
        <item n="&gt;60 months" x="4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1">
    <format dxfId="6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el14" cacheId="3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18:L25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7">
        <item n="&lt;12 months" x="0"/>
        <item n="&gt;12 - &lt;=24 months" x="1"/>
        <item n="&gt;24 - &lt;=36 months" x="2"/>
        <item n="&gt;36 - &lt;=60 months" x="3"/>
        <item n="&gt;60 months" x="4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0" hier="-1"/>
  </pageFields>
  <dataFields count="1">
    <dataField name="Sum af kormar" fld="16" baseField="0" baseItem="0" numFmtId="164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el1" cacheId="3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3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Row" showAll="0">
      <items count="7">
        <item n="&lt;12 months" x="0"/>
        <item n="&gt;12 -&lt;= 24 months" x="1"/>
        <item n="&gt;24 - &lt;=36 months" x="2"/>
        <item n="&gt;36- &lt;=60 months" x="3"/>
        <item n="&gt;60 months" x="4"/>
        <item x="5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1" hier="-1"/>
  </pageFields>
  <dataFields count="1">
    <dataField name="Sum af kormar" fld="16" baseField="0" baseItem="0" numFmtId="3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el3" cacheId="4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33:L42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h="1" x="10"/>
        <item t="default"/>
      </items>
    </pivotField>
    <pivotField axis="axisRow" showAll="0">
      <items count="8">
        <item x="4"/>
        <item x="5"/>
        <item x="2"/>
        <item x="3"/>
        <item x="1"/>
        <item x="6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el2" cacheId="4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0:L29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4"/>
        <item x="5"/>
        <item x="2"/>
        <item x="3"/>
        <item x="1"/>
        <item x="6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0" hier="-1"/>
  </pageFields>
  <dataFields count="1">
    <dataField name="Sum af kormar" fld="16" baseField="0" baseItem="0" numFmtId="164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el1" cacheId="4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7:L16" firstHeaderRow="1" firstDataRow="2" firstDataCol="1" rowPageCount="1" colPageCount="1"/>
  <pivotFields count="17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Row" showAll="0">
      <items count="8">
        <item x="4"/>
        <item x="5"/>
        <item x="2"/>
        <item x="3"/>
        <item x="1"/>
        <item x="6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2" item="1" hier="-1"/>
  </pageFields>
  <dataFields count="1">
    <dataField name="Sum af kormar" fld="16" baseField="0" baseItem="0" numFmtId="164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el7" cacheId="6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22:L24" firstHeaderRow="1" firstDataRow="2" firstDataCol="1" rowPageCount="1" colPageCount="1"/>
  <pivotFields count="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h="1" x="10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1" item="2" hier="-1"/>
  </pageFields>
  <dataFields count="1">
    <dataField name="Sum af pct" fld="5" baseField="0" baseItem="0" numFmtId="2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el6" cacheId="6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15:L17" firstHeaderRow="1" firstDataRow="2" firstDataCol="1" rowPageCount="1" colPageCount="1"/>
  <pivotFields count="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colItems>
  <pageFields count="1">
    <pageField fld="1" item="0" hier="-1"/>
  </pageFields>
  <dataFields count="1">
    <dataField name="Sum af pct" fld="5" baseField="0" baseItem="0" numFmtId="2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2" cacheId="5" dataOnRows="1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5:L8" firstHeaderRow="1" firstDataRow="2" firstDataCol="1" rowPageCount="1" colPageCount="1"/>
  <pivotFields count="16">
    <pivotField axis="axisCol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dataField="1"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Fields count="1">
    <field x="-2"/>
  </rowFields>
  <rowItems count="2">
    <i>
      <x/>
    </i>
    <i i="1">
      <x v="1"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item="1" hier="-1"/>
  </pageFields>
  <dataFields count="2">
    <dataField name="Sum af kormar" fld="15" baseField="0" baseItem="0"/>
    <dataField name="Number" fld="3" baseField="0" baseItem="0"/>
  </dataFields>
  <formats count="1">
    <format dxfId="3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el5" cacheId="6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8:L10" firstHeaderRow="1" firstDataRow="2" firstDataCol="1" rowPageCount="1" colPageCount="1"/>
  <pivotFields count="6">
    <pivotField axis="axisCol" showAll="0">
      <items count="12">
        <item x="6"/>
        <item x="2"/>
        <item x="9"/>
        <item x="1"/>
        <item x="10"/>
        <item x="7"/>
        <item x="3"/>
        <item x="4"/>
        <item x="0"/>
        <item x="8"/>
        <item x="5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 defaultSubtotal="0"/>
    <pivotField dataField="1" showAll="0" defaultSubtotal="0"/>
  </pivotFields>
  <rowItems count="1">
    <i/>
  </rowItems>
  <colFields count="1">
    <field x="0"/>
  </colFields>
  <colItems count="11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" item="1" hier="-1"/>
  </pageFields>
  <dataFields count="1">
    <dataField name="Sum af pct" fld="5" baseField="0" baseItem="0" numFmtId="2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2" cacheId="0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9:H21" firstHeaderRow="1" firstDataRow="2" firstDataCol="1" rowPageCount="1" colPageCount="1"/>
  <pivotFields count="17">
    <pivotField showAll="0"/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2" hier="-1"/>
  </pageFields>
  <dataFields count="1">
    <dataField name="Sum af kormar" fld="16" baseField="0" baseItem="0" numFmtId="164"/>
  </dataFields>
  <formats count="5">
    <format dxfId="27">
      <pivotArea outline="0" collapsedLevelsAreSubtotals="1" fieldPosition="0"/>
    </format>
    <format dxfId="26">
      <pivotArea field="1" type="button" dataOnly="0" labelOnly="1" outline="0" axis="axisCol" fieldPosition="0"/>
    </format>
    <format dxfId="25">
      <pivotArea type="topRight" dataOnly="0" labelOnly="1" outline="0" fieldPosition="0"/>
    </format>
    <format dxfId="24">
      <pivotArea dataOnly="0" labelOnly="1" fieldPosition="0">
        <references count="1">
          <reference field="1" count="6">
            <x v="0"/>
            <x v="1"/>
            <x v="2"/>
            <x v="3"/>
            <x v="4"/>
            <x v="5"/>
          </reference>
        </references>
      </pivotArea>
    </format>
    <format dxfId="23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el1" cacheId="0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12:H14" firstHeaderRow="1" firstDataRow="2" firstDataCol="1" rowPageCount="1" colPageCount="1"/>
  <pivotFields count="17">
    <pivotField showAll="0"/>
    <pivotField axis="axisCol" showAll="0">
      <items count="8">
        <item x="0"/>
        <item x="1"/>
        <item x="2"/>
        <item x="3"/>
        <item x="4"/>
        <item x="5"/>
        <item h="1" x="6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Items count="1">
    <i/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0" hier="-1"/>
  </pageFields>
  <dataFields count="1">
    <dataField name="Sum af kormar" fld="16" baseField="0" baseItem="0"/>
  </dataFields>
  <formats count="1">
    <format dxfId="28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el3" cacheId="0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5:H7" firstHeaderRow="1" firstDataRow="2" firstDataCol="1" rowPageCount="1" colPageCount="1"/>
  <pivotFields count="17">
    <pivotField showAll="0"/>
    <pivotField axis="axisCol" showAll="0">
      <items count="8">
        <item x="1"/>
        <item x="2"/>
        <item x="4"/>
        <item n="DKK 20 - 50m" x="3"/>
        <item n="DKK 50 - 100m" x="5"/>
        <item x="0"/>
        <item h="1" x="6"/>
        <item t="default"/>
      </items>
    </pivotField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</pivotFields>
  <rowItems count="1">
    <i/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1" hier="-1"/>
  </pageFields>
  <dataFields count="1">
    <dataField name="Sum af kormar" fld="16" baseField="0" baseItem="0"/>
  </dataFields>
  <formats count="1">
    <format dxfId="29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el5" cacheId="0" applyNumberFormats="0" applyBorderFormats="0" applyFontFormats="0" applyPatternFormats="0" applyAlignmentFormats="0" applyWidthHeightFormats="1" dataCaption="Værdier" updatedVersion="3" minRefreshableVersion="3" showCalcMbrs="0" useAutoFormatting="1" itemPrintTitles="1" createdVersion="3" indent="0" outline="1" outlineData="1" multipleFieldFilters="0">
  <location ref="A70:L82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10"/>
        <item x="5"/>
        <item t="default"/>
      </items>
    </pivotField>
    <pivotField showAll="0" defaultSubtotal="0"/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2" item="2" hier="-1"/>
  </pageFields>
  <dataFields count="11">
    <dataField name="Sum af ltvsum0" fld="5" baseField="0" baseItem="0"/>
    <dataField name="Sum af ltvsum1" fld="6" baseField="0" baseItem="0"/>
    <dataField name="Sum af ltvsum2" fld="7" baseField="0" baseItem="0"/>
    <dataField name="Sum af ltvsum3" fld="8" baseField="0" baseItem="0"/>
    <dataField name="Sum af ltvsum4" fld="9" baseField="0" baseItem="0"/>
    <dataField name="Sum af ltvsum5" fld="10" baseField="0" baseItem="0"/>
    <dataField name="Sum af ltvsum6" fld="11" baseField="0" baseItem="0"/>
    <dataField name="Sum af ltvsum7" fld="12" baseField="0" baseItem="0"/>
    <dataField name="Sum af ltvsum8" fld="13" baseField="0" baseItem="0"/>
    <dataField name="Sum af ltvsum9" fld="14" baseField="0" baseItem="0"/>
    <dataField name="Sum af ltvsum10" fld="15" baseField="0" baseItem="0"/>
  </dataFields>
  <formats count="2">
    <format dxfId="18">
      <pivotArea outline="0" collapsedLevelsAreSubtotals="1" fieldPosition="0"/>
    </format>
    <format dxfId="17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el3" cacheId="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39:L51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h="1" x="10"/>
        <item x="5"/>
        <item t="default"/>
      </items>
    </pivotField>
    <pivotField showAll="0"/>
    <pivotField axis="axisPage" showAll="0">
      <items count="5">
        <item x="0"/>
        <item x="1"/>
        <item x="2"/>
        <item x="3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2" item="0" hier="-1"/>
  </pageFields>
  <dataFields count="11">
    <dataField name="Sum af ltvsum0" fld="5" baseField="0" baseItem="0"/>
    <dataField name="Sum af ltvsum1" fld="6" baseField="0" baseItem="0"/>
    <dataField name="Sum af ltvsum2" fld="7" baseField="0" baseItem="0"/>
    <dataField name="Sum af ltvsum3" fld="8" baseField="0" baseItem="0"/>
    <dataField name="Sum af ltvsum4" fld="9" baseField="0" baseItem="0"/>
    <dataField name="Sum af ltvsum5" fld="10" baseField="0" baseItem="0"/>
    <dataField name="Sum af ltvsum6" fld="11" baseField="0" baseItem="0"/>
    <dataField name="Sum af ltvsum7" fld="12" baseField="0" baseItem="0"/>
    <dataField name="Sum af ltvsum8" fld="13" baseField="0" baseItem="0"/>
    <dataField name="Sum af ltvsum9" fld="14" baseField="0" baseItem="0"/>
    <dataField name="Sum af ltvsum10" fld="15" baseField="0" baseItem="0"/>
  </dataFields>
  <formats count="2">
    <format dxfId="20">
      <pivotArea outline="0" collapsedLevelsAreSubtotals="1" fieldPosition="0"/>
    </format>
    <format dxfId="19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el4" cacheId="0" applyNumberFormats="0" applyBorderFormats="0" applyFontFormats="0" applyPatternFormats="0" applyAlignmentFormats="0" applyWidthHeightFormats="1" dataCaption="Værdier" grandTotalCaption="Total" updatedVersion="3" minRefreshableVersion="3" showCalcMbrs="0" useAutoFormatting="1" itemPrintTitles="1" createdVersion="3" indent="0" outline="1" outlineData="1" multipleFieldFilters="0">
  <location ref="A6:L18" firstHeaderRow="1" firstDataRow="2" firstDataCol="1" rowPageCount="1" colPageCount="1"/>
  <pivotFields count="17">
    <pivotField axis="axisRow" showAll="0">
      <items count="12">
        <item x="6"/>
        <item x="2"/>
        <item x="9"/>
        <item x="1"/>
        <item x="7"/>
        <item x="3"/>
        <item x="4"/>
        <item x="0"/>
        <item x="8"/>
        <item x="5"/>
        <item x="10"/>
        <item t="default"/>
      </items>
    </pivotField>
    <pivotField showAll="0"/>
    <pivotField axis="axisPage" showAll="0" defaultSubtotal="0">
      <items count="4">
        <item x="0"/>
        <item x="1"/>
        <item x="2"/>
        <item x="3"/>
      </items>
    </pivotField>
    <pivotField showAll="0"/>
    <pivotField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2" item="1" hier="-1"/>
  </pageFields>
  <dataFields count="11">
    <dataField name="Ltv0" fld="5" baseField="0" baseItem="0"/>
    <dataField name="0 - 19,9" fld="6" baseField="0" baseItem="0"/>
    <dataField name="20 - 39,9" fld="7" baseField="0" baseItem="0"/>
    <dataField name="40 - 59,9" fld="8" baseField="0" baseItem="0"/>
    <dataField name="60 - 69,9" fld="9" baseField="0" baseItem="0"/>
    <dataField name="70 - 79,9" fld="10" baseField="0" baseItem="0"/>
    <dataField name="80 - 84,9" fld="11" baseField="0" baseItem="0"/>
    <dataField name="85 - 89,9" fld="12" baseField="0" baseItem="0"/>
    <dataField name="90 - 94,9" fld="13" baseField="0" baseItem="0"/>
    <dataField name="95 - 100" fld="14" baseField="0" baseItem="0"/>
    <dataField name="&gt;100" fld="15" baseField="0" baseItem="0"/>
  </dataFields>
  <formats count="2">
    <format dxfId="22">
      <pivotArea outline="0" collapsedLevelsAreSubtotals="1" fieldPosition="0"/>
    </format>
    <format dxfId="21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ecbc_backup_M1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ecbc_backup_M9" connectionId="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cbc_backup_M6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ecbc_backup_M5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ecbc_backup_M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ecbc_backup_M1_1" connectionId="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ecbc_backup_M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0.xml"/><Relationship Id="rId2" Type="http://schemas.openxmlformats.org/officeDocument/2006/relationships/pivotTable" Target="../pivotTables/pivotTable29.xml"/><Relationship Id="rId1" Type="http://schemas.openxmlformats.org/officeDocument/2006/relationships/pivotTable" Target="../pivotTables/pivotTable2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queryTable" Target="../queryTables/queryTable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2.xml"/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8.xml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1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4.xml"/><Relationship Id="rId2" Type="http://schemas.openxmlformats.org/officeDocument/2006/relationships/pivotTable" Target="../pivotTables/pivotTable23.xml"/><Relationship Id="rId1" Type="http://schemas.openxmlformats.org/officeDocument/2006/relationships/pivotTable" Target="../pivotTables/pivotTable22.xml"/><Relationship Id="rId4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7.xml"/><Relationship Id="rId2" Type="http://schemas.openxmlformats.org/officeDocument/2006/relationships/pivotTable" Target="../pivotTables/pivotTable26.xml"/><Relationship Id="rId1" Type="http://schemas.openxmlformats.org/officeDocument/2006/relationships/pivotTable" Target="../pivotTables/pivotTable2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="90" zoomScaleNormal="90" workbookViewId="0"/>
  </sheetViews>
  <sheetFormatPr defaultColWidth="20.7109375" defaultRowHeight="12.75"/>
  <sheetData>
    <row r="1" spans="1:12">
      <c r="A1" s="2" t="s">
        <v>189</v>
      </c>
    </row>
    <row r="2" spans="1:12">
      <c r="A2" s="2" t="s">
        <v>190</v>
      </c>
    </row>
    <row r="3" spans="1:12">
      <c r="A3" s="1" t="s">
        <v>179</v>
      </c>
      <c r="B3" t="s">
        <v>180</v>
      </c>
    </row>
    <row r="4" spans="1:12">
      <c r="A4" s="4"/>
    </row>
    <row r="5" spans="1:12">
      <c r="B5" s="1" t="s">
        <v>36</v>
      </c>
    </row>
    <row r="6" spans="1:12">
      <c r="A6" s="1" t="s">
        <v>43</v>
      </c>
      <c r="B6" t="s">
        <v>33</v>
      </c>
      <c r="C6" t="s">
        <v>30</v>
      </c>
      <c r="D6" t="s">
        <v>35</v>
      </c>
      <c r="E6" t="s">
        <v>29</v>
      </c>
      <c r="F6" t="s">
        <v>34</v>
      </c>
      <c r="G6" t="s">
        <v>54</v>
      </c>
      <c r="H6" t="s">
        <v>31</v>
      </c>
      <c r="I6" t="s">
        <v>16</v>
      </c>
      <c r="J6" t="s">
        <v>55</v>
      </c>
      <c r="K6" t="s">
        <v>32</v>
      </c>
      <c r="L6" t="s">
        <v>38</v>
      </c>
    </row>
    <row r="7" spans="1:12">
      <c r="A7" s="5" t="s">
        <v>39</v>
      </c>
      <c r="B7" s="3">
        <v>147683944696.59</v>
      </c>
      <c r="C7" s="3">
        <v>8745849097.3299999</v>
      </c>
      <c r="D7" s="3">
        <v>8525866076.5799999</v>
      </c>
      <c r="E7" s="3">
        <v>5350179149.04</v>
      </c>
      <c r="F7" s="3">
        <v>24981632616.299999</v>
      </c>
      <c r="G7" s="3">
        <v>9477550021.2600002</v>
      </c>
      <c r="H7" s="3">
        <v>48406896491.669998</v>
      </c>
      <c r="I7" s="3">
        <v>36491015072.389999</v>
      </c>
      <c r="J7" s="3">
        <v>2948278789.1999998</v>
      </c>
      <c r="K7" s="3">
        <v>264190462.37</v>
      </c>
      <c r="L7" s="3">
        <v>292875402472.72998</v>
      </c>
    </row>
    <row r="8" spans="1:12">
      <c r="A8" s="5" t="s">
        <v>56</v>
      </c>
      <c r="B8" s="3">
        <v>126355</v>
      </c>
      <c r="C8" s="3">
        <v>11598</v>
      </c>
      <c r="D8" s="3">
        <v>1785</v>
      </c>
      <c r="E8" s="3">
        <v>796</v>
      </c>
      <c r="F8" s="3">
        <v>9087</v>
      </c>
      <c r="G8" s="3">
        <v>985</v>
      </c>
      <c r="H8" s="3">
        <v>6141</v>
      </c>
      <c r="I8" s="3">
        <v>10441</v>
      </c>
      <c r="J8" s="3">
        <v>325</v>
      </c>
      <c r="K8" s="3">
        <v>399</v>
      </c>
      <c r="L8" s="3">
        <v>167912</v>
      </c>
    </row>
    <row r="11" spans="1:12">
      <c r="A11" s="34" t="s">
        <v>179</v>
      </c>
      <c r="B11" s="33" t="s">
        <v>181</v>
      </c>
    </row>
    <row r="12" spans="1:12">
      <c r="A12" s="4"/>
    </row>
    <row r="13" spans="1:12">
      <c r="A13" s="33"/>
      <c r="B13" s="34" t="s">
        <v>36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>
      <c r="A14" s="34" t="s">
        <v>43</v>
      </c>
      <c r="B14" s="33" t="s">
        <v>33</v>
      </c>
      <c r="C14" s="33" t="s">
        <v>30</v>
      </c>
      <c r="D14" s="33" t="s">
        <v>35</v>
      </c>
      <c r="E14" s="33" t="s">
        <v>29</v>
      </c>
      <c r="F14" s="33" t="s">
        <v>34</v>
      </c>
      <c r="G14" s="33" t="s">
        <v>54</v>
      </c>
      <c r="H14" s="33" t="s">
        <v>31</v>
      </c>
      <c r="I14" s="33" t="s">
        <v>16</v>
      </c>
      <c r="J14" s="33" t="s">
        <v>55</v>
      </c>
      <c r="K14" s="33" t="s">
        <v>32</v>
      </c>
      <c r="L14" s="33" t="s">
        <v>37</v>
      </c>
    </row>
    <row r="15" spans="1:12">
      <c r="A15" s="35" t="s">
        <v>39</v>
      </c>
      <c r="B15" s="33">
        <v>180157934372.82999</v>
      </c>
      <c r="C15" s="33">
        <v>7855596559.2799997</v>
      </c>
      <c r="D15" s="33">
        <v>22193733975.709999</v>
      </c>
      <c r="E15" s="33">
        <v>13732950780.9</v>
      </c>
      <c r="F15" s="33">
        <v>13910681261.129999</v>
      </c>
      <c r="G15" s="33">
        <v>3808033330.6799998</v>
      </c>
      <c r="H15" s="33">
        <v>24009912839.869999</v>
      </c>
      <c r="I15" s="33">
        <v>10521213786.200001</v>
      </c>
      <c r="J15" s="33">
        <v>3453983618.5</v>
      </c>
      <c r="K15" s="33">
        <v>136830498.96000001</v>
      </c>
      <c r="L15" s="33">
        <v>279780871024.06</v>
      </c>
    </row>
    <row r="16" spans="1:12">
      <c r="A16" s="35" t="s">
        <v>56</v>
      </c>
      <c r="B16" s="33">
        <v>164721</v>
      </c>
      <c r="C16" s="33">
        <v>11299</v>
      </c>
      <c r="D16" s="33">
        <v>2889</v>
      </c>
      <c r="E16" s="33">
        <v>2049</v>
      </c>
      <c r="F16" s="33">
        <v>5197</v>
      </c>
      <c r="G16" s="33">
        <v>473</v>
      </c>
      <c r="H16" s="33">
        <v>3551</v>
      </c>
      <c r="I16" s="33">
        <v>3390</v>
      </c>
      <c r="J16" s="33">
        <v>356</v>
      </c>
      <c r="K16" s="33">
        <v>177</v>
      </c>
      <c r="L16" s="33">
        <v>194102</v>
      </c>
    </row>
    <row r="19" spans="1:13">
      <c r="A19" s="34" t="s">
        <v>179</v>
      </c>
      <c r="B19" s="33" t="s">
        <v>182</v>
      </c>
    </row>
    <row r="20" spans="1:13">
      <c r="A20" s="4"/>
    </row>
    <row r="21" spans="1:13">
      <c r="A21" s="33"/>
      <c r="B21" s="3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3">
      <c r="A22" s="34" t="s">
        <v>43</v>
      </c>
      <c r="B22" s="33" t="s">
        <v>33</v>
      </c>
      <c r="C22" s="33" t="s">
        <v>30</v>
      </c>
      <c r="D22" s="33" t="s">
        <v>35</v>
      </c>
      <c r="E22" s="33" t="s">
        <v>29</v>
      </c>
      <c r="F22" s="33" t="s">
        <v>34</v>
      </c>
      <c r="G22" s="33" t="s">
        <v>54</v>
      </c>
      <c r="H22" s="33" t="s">
        <v>31</v>
      </c>
      <c r="I22" s="33" t="s">
        <v>16</v>
      </c>
      <c r="J22" s="33" t="s">
        <v>55</v>
      </c>
      <c r="K22" s="33" t="s">
        <v>32</v>
      </c>
      <c r="L22" s="33" t="s">
        <v>37</v>
      </c>
    </row>
    <row r="23" spans="1:13">
      <c r="A23" s="35" t="s">
        <v>39</v>
      </c>
      <c r="B23" s="33">
        <v>77349134093.369995</v>
      </c>
      <c r="C23" s="33">
        <v>4361516277.5900002</v>
      </c>
      <c r="D23" s="33">
        <v>35084259141.639999</v>
      </c>
      <c r="E23" s="33">
        <v>12412190749.540001</v>
      </c>
      <c r="F23" s="33">
        <v>6865637708.3299999</v>
      </c>
      <c r="G23" s="33">
        <v>7258976272.1099997</v>
      </c>
      <c r="H23" s="33">
        <v>8670145179.4599991</v>
      </c>
      <c r="I23" s="33">
        <v>3790932621.8600001</v>
      </c>
      <c r="J23" s="33">
        <v>2697360132.21</v>
      </c>
      <c r="K23" s="33">
        <v>94319690.849999994</v>
      </c>
      <c r="L23" s="33">
        <v>158584471866.95996</v>
      </c>
    </row>
    <row r="24" spans="1:13">
      <c r="A24" s="35" t="s">
        <v>56</v>
      </c>
      <c r="B24" s="33">
        <v>120523</v>
      </c>
      <c r="C24" s="33">
        <v>10144</v>
      </c>
      <c r="D24" s="33">
        <v>12260</v>
      </c>
      <c r="E24" s="33">
        <v>3897</v>
      </c>
      <c r="F24" s="33">
        <v>6118</v>
      </c>
      <c r="G24" s="33">
        <v>960</v>
      </c>
      <c r="H24" s="33">
        <v>3506</v>
      </c>
      <c r="I24" s="33">
        <v>3091</v>
      </c>
      <c r="J24" s="33">
        <v>864</v>
      </c>
      <c r="K24" s="33">
        <v>114</v>
      </c>
      <c r="L24" s="33">
        <v>161477</v>
      </c>
    </row>
    <row r="25" spans="1:13">
      <c r="L25" t="s">
        <v>239</v>
      </c>
    </row>
    <row r="27" spans="1:13">
      <c r="K27" s="4" t="s">
        <v>237</v>
      </c>
      <c r="L27" s="3">
        <f>SUM(L7,L15,L23)</f>
        <v>731240745363.75</v>
      </c>
    </row>
    <row r="28" spans="1:13">
      <c r="L28" s="3">
        <f>+L27/1000000</f>
        <v>731240.74536375003</v>
      </c>
      <c r="M28" s="3"/>
    </row>
    <row r="30" spans="1:13">
      <c r="K30" s="4" t="s">
        <v>213</v>
      </c>
      <c r="L30" s="3">
        <f>SUM(B7,C7,B15,C15,B23,C23)</f>
        <v>426153975096.99005</v>
      </c>
      <c r="M30" s="3">
        <f>+L30/1000000</f>
        <v>426153.97509699006</v>
      </c>
    </row>
    <row r="31" spans="1:13">
      <c r="K31" s="4" t="s">
        <v>214</v>
      </c>
      <c r="L31" s="3">
        <f>SUM(E7,F7,G7,H7,I7,J7,K7,E15,F15,G15,H15,I15,J15,K15,E23,F23,G23,H23,I23,J23,K23)</f>
        <v>239282911072.82993</v>
      </c>
      <c r="M31" s="3">
        <f>+L31/1000000</f>
        <v>239282.91107282991</v>
      </c>
    </row>
    <row r="32" spans="1:13">
      <c r="K32" s="4" t="s">
        <v>215</v>
      </c>
      <c r="L32" s="3">
        <f>SUM(D7,D15,D23)</f>
        <v>65803859193.93</v>
      </c>
      <c r="M32" s="3">
        <f>+L32/1000000</f>
        <v>65803.859193929995</v>
      </c>
    </row>
  </sheetData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="80" zoomScaleNormal="80" workbookViewId="0">
      <selection activeCell="B4" sqref="B4"/>
    </sheetView>
  </sheetViews>
  <sheetFormatPr defaultRowHeight="12.75"/>
  <cols>
    <col min="1" max="1" width="11.5703125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4.5703125" customWidth="1"/>
    <col min="7" max="7" width="38.140625" customWidth="1"/>
    <col min="8" max="8" width="21.140625" customWidth="1"/>
    <col min="9" max="9" width="10.5703125" customWidth="1"/>
    <col min="10" max="10" width="28.85546875" customWidth="1"/>
    <col min="11" max="11" width="6.5703125" customWidth="1"/>
    <col min="12" max="12" width="7.28515625" bestFit="1" customWidth="1"/>
    <col min="13" max="13" width="14" customWidth="1"/>
  </cols>
  <sheetData>
    <row r="1" spans="1:13">
      <c r="A1" s="2" t="s">
        <v>178</v>
      </c>
    </row>
    <row r="2" spans="1:13">
      <c r="A2" s="2" t="s">
        <v>206</v>
      </c>
    </row>
    <row r="6" spans="1:13">
      <c r="A6" s="1" t="s">
        <v>179</v>
      </c>
      <c r="B6" t="s">
        <v>180</v>
      </c>
    </row>
    <row r="8" spans="1:13">
      <c r="B8" s="1" t="s">
        <v>36</v>
      </c>
    </row>
    <row r="9" spans="1:13">
      <c r="B9" t="s">
        <v>33</v>
      </c>
      <c r="C9" t="s">
        <v>30</v>
      </c>
      <c r="D9" t="s">
        <v>35</v>
      </c>
      <c r="E9" t="s">
        <v>29</v>
      </c>
      <c r="F9" t="s">
        <v>34</v>
      </c>
      <c r="G9" t="s">
        <v>54</v>
      </c>
      <c r="H9" t="s">
        <v>31</v>
      </c>
      <c r="I9" t="s">
        <v>16</v>
      </c>
      <c r="J9" t="s">
        <v>55</v>
      </c>
      <c r="K9" t="s">
        <v>32</v>
      </c>
      <c r="L9" t="s">
        <v>38</v>
      </c>
    </row>
    <row r="10" spans="1:13">
      <c r="A10" t="s">
        <v>211</v>
      </c>
      <c r="B10" s="42">
        <v>6.7316068741585494E-2</v>
      </c>
      <c r="C10" s="42">
        <v>9.4933977733667005E-2</v>
      </c>
      <c r="D10" s="42">
        <v>0.73363431151241498</v>
      </c>
      <c r="E10" s="42"/>
      <c r="F10" s="42">
        <v>3.1792892017713199</v>
      </c>
      <c r="G10" s="42">
        <v>1.9668737060041399</v>
      </c>
      <c r="H10" s="42">
        <v>1.9591565664951001</v>
      </c>
      <c r="I10" s="42">
        <v>1.6452492211837999</v>
      </c>
      <c r="J10" s="42">
        <v>2.5236593059936898</v>
      </c>
      <c r="K10" s="42"/>
      <c r="L10" s="42">
        <v>12.170112359435716</v>
      </c>
      <c r="M10" s="42"/>
    </row>
    <row r="11" spans="1:13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3" spans="1:13">
      <c r="A13" s="1" t="s">
        <v>179</v>
      </c>
      <c r="B13" t="s">
        <v>181</v>
      </c>
    </row>
    <row r="15" spans="1:13">
      <c r="B15" s="1" t="s">
        <v>36</v>
      </c>
    </row>
    <row r="16" spans="1:13">
      <c r="B16" t="s">
        <v>33</v>
      </c>
      <c r="C16" t="s">
        <v>30</v>
      </c>
      <c r="D16" t="s">
        <v>35</v>
      </c>
      <c r="E16" t="s">
        <v>29</v>
      </c>
      <c r="F16" t="s">
        <v>34</v>
      </c>
      <c r="G16" t="s">
        <v>54</v>
      </c>
      <c r="H16" t="s">
        <v>31</v>
      </c>
      <c r="I16" t="s">
        <v>16</v>
      </c>
      <c r="J16" t="s">
        <v>55</v>
      </c>
      <c r="K16" t="s">
        <v>32</v>
      </c>
      <c r="L16" t="s">
        <v>38</v>
      </c>
    </row>
    <row r="17" spans="1:12">
      <c r="A17" t="s">
        <v>211</v>
      </c>
      <c r="B17" s="42">
        <v>4.3729387970774199E-2</v>
      </c>
      <c r="C17" s="42">
        <v>4.4271294492650999E-2</v>
      </c>
      <c r="D17" s="42">
        <v>1.51089248067463</v>
      </c>
      <c r="E17" s="42">
        <v>0.14662756598240501</v>
      </c>
      <c r="F17" s="42">
        <v>2.0019627085377798</v>
      </c>
      <c r="G17" s="42">
        <v>1.5021459227467799</v>
      </c>
      <c r="H17" s="42">
        <v>0.99544937428896496</v>
      </c>
      <c r="I17" s="42">
        <v>1.6796640671865599</v>
      </c>
      <c r="J17" s="42">
        <v>0.28169014084506999</v>
      </c>
      <c r="K17" s="42"/>
      <c r="L17" s="42">
        <v>8.2064329427256144</v>
      </c>
    </row>
    <row r="18" spans="1:12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20" spans="1:12">
      <c r="A20" s="1" t="s">
        <v>179</v>
      </c>
      <c r="B20" t="s">
        <v>182</v>
      </c>
    </row>
    <row r="22" spans="1:12">
      <c r="B22" s="1" t="s">
        <v>36</v>
      </c>
    </row>
    <row r="23" spans="1:12">
      <c r="B23" t="s">
        <v>33</v>
      </c>
      <c r="C23" t="s">
        <v>30</v>
      </c>
      <c r="D23" t="s">
        <v>35</v>
      </c>
      <c r="E23" t="s">
        <v>29</v>
      </c>
      <c r="F23" t="s">
        <v>34</v>
      </c>
      <c r="G23" t="s">
        <v>54</v>
      </c>
      <c r="H23" t="s">
        <v>31</v>
      </c>
      <c r="I23" t="s">
        <v>16</v>
      </c>
      <c r="J23" t="s">
        <v>55</v>
      </c>
      <c r="K23" t="s">
        <v>32</v>
      </c>
      <c r="L23" t="s">
        <v>38</v>
      </c>
    </row>
    <row r="24" spans="1:12">
      <c r="A24" t="s">
        <v>211</v>
      </c>
      <c r="B24" s="42">
        <v>0.22702702702702701</v>
      </c>
      <c r="C24" s="42">
        <v>0.17776022121272</v>
      </c>
      <c r="D24" s="42">
        <v>0.96351807625792596</v>
      </c>
      <c r="E24" s="42">
        <v>0.10274852298998199</v>
      </c>
      <c r="F24" s="42">
        <v>1.2411054112195901</v>
      </c>
      <c r="G24" s="42">
        <v>1.6949152542372901</v>
      </c>
      <c r="H24" s="42">
        <v>1.2124711316397201</v>
      </c>
      <c r="I24" s="42">
        <v>0.91413646751550803</v>
      </c>
      <c r="J24" s="42">
        <v>0.58207217694994196</v>
      </c>
      <c r="K24" s="42"/>
      <c r="L24" s="42">
        <v>7.1157542890497059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U1" sqref="U1"/>
    </sheetView>
  </sheetViews>
  <sheetFormatPr defaultRowHeight="12.75"/>
  <cols>
    <col min="1" max="1" width="22.5703125" customWidth="1"/>
  </cols>
  <sheetData>
    <row r="1" spans="1:6">
      <c r="A1" s="41" t="s">
        <v>0</v>
      </c>
      <c r="B1" s="41" t="s">
        <v>179</v>
      </c>
      <c r="C1" s="41" t="s">
        <v>207</v>
      </c>
      <c r="D1" s="41" t="s">
        <v>208</v>
      </c>
      <c r="E1" s="41" t="s">
        <v>209</v>
      </c>
      <c r="F1" s="41" t="s">
        <v>210</v>
      </c>
    </row>
    <row r="2" spans="1:6">
      <c r="A2" s="41" t="s">
        <v>16</v>
      </c>
      <c r="B2" s="41" t="s">
        <v>181</v>
      </c>
      <c r="C2" s="41" t="s">
        <v>4</v>
      </c>
      <c r="D2" s="41">
        <v>56</v>
      </c>
      <c r="E2" s="41">
        <v>3334</v>
      </c>
      <c r="F2" s="41">
        <v>1.6796640671865599</v>
      </c>
    </row>
    <row r="3" spans="1:6">
      <c r="A3" s="41" t="s">
        <v>16</v>
      </c>
      <c r="B3" s="41" t="s">
        <v>180</v>
      </c>
      <c r="C3" s="41" t="s">
        <v>4</v>
      </c>
      <c r="D3" s="41">
        <v>169</v>
      </c>
      <c r="E3" s="41">
        <v>10272</v>
      </c>
      <c r="F3" s="41">
        <v>1.6452492211837999</v>
      </c>
    </row>
    <row r="4" spans="1:6">
      <c r="A4" s="41" t="s">
        <v>16</v>
      </c>
      <c r="B4" s="41" t="s">
        <v>182</v>
      </c>
      <c r="C4" s="41" t="s">
        <v>4</v>
      </c>
      <c r="D4" s="41">
        <v>28</v>
      </c>
      <c r="E4" s="41">
        <v>3063</v>
      </c>
      <c r="F4" s="41">
        <v>0.91413646751550803</v>
      </c>
    </row>
    <row r="5" spans="1:6">
      <c r="A5" s="41" t="s">
        <v>29</v>
      </c>
      <c r="B5" s="41" t="s">
        <v>181</v>
      </c>
      <c r="C5" s="41" t="s">
        <v>4</v>
      </c>
      <c r="D5" s="41">
        <v>3</v>
      </c>
      <c r="E5" s="41">
        <v>2046</v>
      </c>
      <c r="F5" s="41">
        <v>0.14662756598240501</v>
      </c>
    </row>
    <row r="6" spans="1:6">
      <c r="A6" s="41" t="s">
        <v>29</v>
      </c>
      <c r="B6" s="41" t="s">
        <v>180</v>
      </c>
      <c r="C6" s="41" t="s">
        <v>4</v>
      </c>
      <c r="D6" s="41">
        <v>796</v>
      </c>
    </row>
    <row r="7" spans="1:6">
      <c r="A7" s="41" t="s">
        <v>29</v>
      </c>
      <c r="B7" s="41" t="s">
        <v>182</v>
      </c>
      <c r="C7" s="41" t="s">
        <v>4</v>
      </c>
      <c r="D7" s="41">
        <v>4</v>
      </c>
      <c r="E7" s="41">
        <v>3893</v>
      </c>
      <c r="F7" s="41">
        <v>0.10274852298998199</v>
      </c>
    </row>
    <row r="8" spans="1:6">
      <c r="A8" s="41" t="s">
        <v>30</v>
      </c>
      <c r="B8" s="41" t="s">
        <v>181</v>
      </c>
      <c r="C8" s="41" t="s">
        <v>4</v>
      </c>
      <c r="D8" s="41">
        <v>5</v>
      </c>
      <c r="E8" s="41">
        <v>11294</v>
      </c>
      <c r="F8" s="41">
        <v>4.4271294492650999E-2</v>
      </c>
    </row>
    <row r="9" spans="1:6">
      <c r="A9" s="41" t="s">
        <v>30</v>
      </c>
      <c r="B9" s="41" t="s">
        <v>180</v>
      </c>
      <c r="C9" s="41" t="s">
        <v>4</v>
      </c>
      <c r="D9" s="41">
        <v>11</v>
      </c>
      <c r="E9" s="41">
        <v>11587</v>
      </c>
      <c r="F9" s="41">
        <v>9.4933977733667005E-2</v>
      </c>
    </row>
    <row r="10" spans="1:6">
      <c r="A10" s="41" t="s">
        <v>30</v>
      </c>
      <c r="B10" s="41" t="s">
        <v>182</v>
      </c>
      <c r="C10" s="41" t="s">
        <v>4</v>
      </c>
      <c r="D10" s="41">
        <v>18</v>
      </c>
      <c r="E10" s="41">
        <v>10126</v>
      </c>
      <c r="F10" s="41">
        <v>0.17776022121272</v>
      </c>
    </row>
    <row r="11" spans="1:6">
      <c r="A11" s="41" t="s">
        <v>54</v>
      </c>
      <c r="B11" s="41" t="s">
        <v>181</v>
      </c>
      <c r="C11" s="41" t="s">
        <v>4</v>
      </c>
      <c r="D11" s="41">
        <v>7</v>
      </c>
      <c r="E11" s="41">
        <v>466</v>
      </c>
      <c r="F11" s="41">
        <v>1.5021459227467799</v>
      </c>
    </row>
    <row r="12" spans="1:6">
      <c r="A12" s="41" t="s">
        <v>54</v>
      </c>
      <c r="B12" s="41" t="s">
        <v>180</v>
      </c>
      <c r="C12" s="41" t="s">
        <v>4</v>
      </c>
      <c r="D12" s="41">
        <v>19</v>
      </c>
      <c r="E12" s="41">
        <v>966</v>
      </c>
      <c r="F12" s="41">
        <v>1.9668737060041399</v>
      </c>
    </row>
    <row r="13" spans="1:6">
      <c r="A13" s="41" t="s">
        <v>54</v>
      </c>
      <c r="B13" s="41" t="s">
        <v>182</v>
      </c>
      <c r="C13" s="41" t="s">
        <v>4</v>
      </c>
      <c r="D13" s="41">
        <v>16</v>
      </c>
      <c r="E13" s="41">
        <v>944</v>
      </c>
      <c r="F13" s="41">
        <v>1.6949152542372901</v>
      </c>
    </row>
    <row r="14" spans="1:6">
      <c r="A14" s="41" t="s">
        <v>31</v>
      </c>
      <c r="B14" s="41" t="s">
        <v>181</v>
      </c>
      <c r="C14" s="41" t="s">
        <v>4</v>
      </c>
      <c r="D14" s="41">
        <v>35</v>
      </c>
      <c r="E14" s="41">
        <v>3516</v>
      </c>
      <c r="F14" s="41">
        <v>0.99544937428896496</v>
      </c>
    </row>
    <row r="15" spans="1:6">
      <c r="A15" s="41" t="s">
        <v>31</v>
      </c>
      <c r="B15" s="41" t="s">
        <v>180</v>
      </c>
      <c r="C15" s="41" t="s">
        <v>4</v>
      </c>
      <c r="D15" s="41">
        <v>118</v>
      </c>
      <c r="E15" s="41">
        <v>6023</v>
      </c>
      <c r="F15" s="41">
        <v>1.9591565664951001</v>
      </c>
    </row>
    <row r="16" spans="1:6">
      <c r="A16" s="41" t="s">
        <v>31</v>
      </c>
      <c r="B16" s="41" t="s">
        <v>182</v>
      </c>
      <c r="C16" s="41" t="s">
        <v>4</v>
      </c>
      <c r="D16" s="41">
        <v>42</v>
      </c>
      <c r="E16" s="41">
        <v>3464</v>
      </c>
      <c r="F16" s="41">
        <v>1.2124711316397201</v>
      </c>
    </row>
    <row r="17" spans="1:6">
      <c r="A17" s="41" t="s">
        <v>32</v>
      </c>
      <c r="B17" s="41" t="s">
        <v>181</v>
      </c>
      <c r="C17" s="41" t="s">
        <v>4</v>
      </c>
      <c r="D17" s="41">
        <v>177</v>
      </c>
    </row>
    <row r="18" spans="1:6">
      <c r="A18" s="41" t="s">
        <v>32</v>
      </c>
      <c r="B18" s="41" t="s">
        <v>180</v>
      </c>
      <c r="C18" s="41" t="s">
        <v>4</v>
      </c>
      <c r="D18" s="41">
        <v>399</v>
      </c>
    </row>
    <row r="19" spans="1:6">
      <c r="A19" s="41" t="s">
        <v>32</v>
      </c>
      <c r="B19" s="41" t="s">
        <v>182</v>
      </c>
      <c r="C19" s="41" t="s">
        <v>4</v>
      </c>
      <c r="D19" s="41">
        <v>114</v>
      </c>
    </row>
    <row r="20" spans="1:6">
      <c r="A20" s="41" t="s">
        <v>33</v>
      </c>
      <c r="B20" s="41" t="s">
        <v>181</v>
      </c>
      <c r="C20" s="41" t="s">
        <v>4</v>
      </c>
      <c r="D20" s="41">
        <v>72</v>
      </c>
      <c r="E20" s="41">
        <v>164649</v>
      </c>
      <c r="F20" s="41">
        <v>4.3729387970774199E-2</v>
      </c>
    </row>
    <row r="21" spans="1:6">
      <c r="A21" s="41" t="s">
        <v>33</v>
      </c>
      <c r="B21" s="41" t="s">
        <v>180</v>
      </c>
      <c r="C21" s="41" t="s">
        <v>4</v>
      </c>
      <c r="D21" s="41">
        <v>85</v>
      </c>
      <c r="E21" s="41">
        <v>126270</v>
      </c>
      <c r="F21" s="41">
        <v>6.7316068741585494E-2</v>
      </c>
    </row>
    <row r="22" spans="1:6">
      <c r="A22" s="41" t="s">
        <v>33</v>
      </c>
      <c r="B22" s="41" t="s">
        <v>182</v>
      </c>
      <c r="C22" s="41" t="s">
        <v>4</v>
      </c>
      <c r="D22" s="41">
        <v>273</v>
      </c>
      <c r="E22" s="41">
        <v>120250</v>
      </c>
      <c r="F22" s="41">
        <v>0.22702702702702701</v>
      </c>
    </row>
    <row r="23" spans="1:6">
      <c r="A23" s="41" t="s">
        <v>34</v>
      </c>
      <c r="B23" s="41" t="s">
        <v>181</v>
      </c>
      <c r="C23" s="41" t="s">
        <v>4</v>
      </c>
      <c r="D23" s="41">
        <v>102</v>
      </c>
      <c r="E23" s="41">
        <v>5095</v>
      </c>
      <c r="F23" s="41">
        <v>2.0019627085377798</v>
      </c>
    </row>
    <row r="24" spans="1:6">
      <c r="A24" s="41" t="s">
        <v>34</v>
      </c>
      <c r="B24" s="41" t="s">
        <v>180</v>
      </c>
      <c r="C24" s="41" t="s">
        <v>4</v>
      </c>
      <c r="D24" s="41">
        <v>280</v>
      </c>
      <c r="E24" s="41">
        <v>8807</v>
      </c>
      <c r="F24" s="41">
        <v>3.1792892017713199</v>
      </c>
    </row>
    <row r="25" spans="1:6">
      <c r="A25" s="41" t="s">
        <v>34</v>
      </c>
      <c r="B25" s="41" t="s">
        <v>182</v>
      </c>
      <c r="C25" s="41" t="s">
        <v>4</v>
      </c>
      <c r="D25" s="41">
        <v>75</v>
      </c>
      <c r="E25" s="41">
        <v>6043</v>
      </c>
      <c r="F25" s="41">
        <v>1.2411054112195901</v>
      </c>
    </row>
    <row r="26" spans="1:6">
      <c r="A26" s="41" t="s">
        <v>55</v>
      </c>
      <c r="B26" s="41" t="s">
        <v>181</v>
      </c>
      <c r="C26" s="41" t="s">
        <v>4</v>
      </c>
      <c r="D26" s="41">
        <v>1</v>
      </c>
      <c r="E26" s="41">
        <v>355</v>
      </c>
      <c r="F26" s="41">
        <v>0.28169014084506999</v>
      </c>
    </row>
    <row r="27" spans="1:6">
      <c r="A27" s="41" t="s">
        <v>55</v>
      </c>
      <c r="B27" s="41" t="s">
        <v>180</v>
      </c>
      <c r="C27" s="41" t="s">
        <v>4</v>
      </c>
      <c r="D27" s="41">
        <v>8</v>
      </c>
      <c r="E27" s="41">
        <v>317</v>
      </c>
      <c r="F27" s="41">
        <v>2.5236593059936898</v>
      </c>
    </row>
    <row r="28" spans="1:6">
      <c r="A28" s="41" t="s">
        <v>55</v>
      </c>
      <c r="B28" s="41" t="s">
        <v>182</v>
      </c>
      <c r="C28" s="41" t="s">
        <v>4</v>
      </c>
      <c r="D28" s="41">
        <v>5</v>
      </c>
      <c r="E28" s="41">
        <v>859</v>
      </c>
      <c r="F28" s="41">
        <v>0.58207217694994196</v>
      </c>
    </row>
    <row r="29" spans="1:6">
      <c r="A29" s="41" t="s">
        <v>35</v>
      </c>
      <c r="B29" s="41" t="s">
        <v>181</v>
      </c>
      <c r="C29" s="41" t="s">
        <v>4</v>
      </c>
      <c r="D29" s="41">
        <v>43</v>
      </c>
      <c r="E29" s="41">
        <v>2846</v>
      </c>
      <c r="F29" s="41">
        <v>1.51089248067463</v>
      </c>
    </row>
    <row r="30" spans="1:6">
      <c r="A30" s="41" t="s">
        <v>35</v>
      </c>
      <c r="B30" s="41" t="s">
        <v>180</v>
      </c>
      <c r="C30" s="41" t="s">
        <v>4</v>
      </c>
      <c r="D30" s="41">
        <v>13</v>
      </c>
      <c r="E30" s="41">
        <v>1772</v>
      </c>
      <c r="F30" s="41">
        <v>0.73363431151241498</v>
      </c>
    </row>
    <row r="31" spans="1:6">
      <c r="A31" s="41" t="s">
        <v>35</v>
      </c>
      <c r="B31" s="41" t="s">
        <v>182</v>
      </c>
      <c r="C31" s="41" t="s">
        <v>4</v>
      </c>
      <c r="D31" s="41">
        <v>117</v>
      </c>
      <c r="E31" s="41">
        <v>12143</v>
      </c>
      <c r="F31" s="41">
        <v>0.96351807625792596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11"/>
  <sheetViews>
    <sheetView topLeftCell="D1" workbookViewId="0">
      <selection activeCell="Q5" sqref="Q5:Q211"/>
    </sheetView>
  </sheetViews>
  <sheetFormatPr defaultRowHeight="12.75"/>
  <cols>
    <col min="1" max="1" width="32.5703125" bestFit="1" customWidth="1"/>
    <col min="2" max="2" width="14.85546875" bestFit="1" customWidth="1"/>
    <col min="3" max="3" width="9.5703125" bestFit="1" customWidth="1"/>
    <col min="4" max="4" width="8.140625" bestFit="1" customWidth="1"/>
    <col min="5" max="5" width="8.28515625" bestFit="1" customWidth="1"/>
    <col min="6" max="16" width="12" bestFit="1" customWidth="1"/>
    <col min="17" max="17" width="12.28515625" bestFit="1" customWidth="1"/>
  </cols>
  <sheetData>
    <row r="1" spans="1:17">
      <c r="A1" t="s">
        <v>0</v>
      </c>
      <c r="B1" t="s">
        <v>81</v>
      </c>
      <c r="C1" t="s">
        <v>179</v>
      </c>
      <c r="D1" t="s">
        <v>3</v>
      </c>
      <c r="E1" t="s">
        <v>4</v>
      </c>
      <c r="F1" t="s">
        <v>53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>
      <c r="A2" t="s">
        <v>16</v>
      </c>
      <c r="C2" t="s">
        <v>181</v>
      </c>
    </row>
    <row r="3" spans="1:17">
      <c r="A3" t="s">
        <v>16</v>
      </c>
      <c r="C3" t="s">
        <v>180</v>
      </c>
    </row>
    <row r="4" spans="1:17">
      <c r="A4" t="s">
        <v>16</v>
      </c>
      <c r="C4" t="s">
        <v>182</v>
      </c>
    </row>
    <row r="5" spans="1:17">
      <c r="A5" t="s">
        <v>16</v>
      </c>
      <c r="B5" t="s">
        <v>186</v>
      </c>
      <c r="C5" t="s">
        <v>181</v>
      </c>
      <c r="D5">
        <v>0</v>
      </c>
      <c r="E5">
        <v>562</v>
      </c>
      <c r="F5">
        <v>7495709.2699999996</v>
      </c>
      <c r="G5">
        <v>480532140.14999998</v>
      </c>
      <c r="H5">
        <v>218988142.86000001</v>
      </c>
      <c r="I5">
        <v>84418022.010000005</v>
      </c>
      <c r="J5">
        <v>17267527.5</v>
      </c>
      <c r="K5">
        <v>8076119.9299999997</v>
      </c>
      <c r="L5">
        <v>3826303.14</v>
      </c>
      <c r="M5">
        <v>3849461.71</v>
      </c>
      <c r="N5">
        <v>5092983.8</v>
      </c>
      <c r="O5">
        <v>4852952.71</v>
      </c>
      <c r="P5">
        <v>18644336.739999998</v>
      </c>
      <c r="Q5">
        <v>853043699.80999994</v>
      </c>
    </row>
    <row r="6" spans="1:17">
      <c r="A6" t="s">
        <v>16</v>
      </c>
      <c r="B6" t="s">
        <v>186</v>
      </c>
      <c r="C6" t="s">
        <v>180</v>
      </c>
      <c r="D6">
        <v>0</v>
      </c>
      <c r="E6">
        <v>1351</v>
      </c>
      <c r="F6">
        <v>3007145.56</v>
      </c>
      <c r="G6">
        <v>1464135099.6500001</v>
      </c>
      <c r="H6">
        <v>502571283.42000002</v>
      </c>
      <c r="I6">
        <v>205998333.66</v>
      </c>
      <c r="J6">
        <v>50164379.280000001</v>
      </c>
      <c r="K6">
        <v>31076231.620000001</v>
      </c>
      <c r="L6">
        <v>14439344.27</v>
      </c>
      <c r="M6">
        <v>12250920.24</v>
      </c>
      <c r="N6">
        <v>13496133.109999999</v>
      </c>
      <c r="O6">
        <v>14106946.15</v>
      </c>
      <c r="P6">
        <v>46767366.210000001</v>
      </c>
      <c r="Q6">
        <v>2358013183.1900001</v>
      </c>
    </row>
    <row r="7" spans="1:17">
      <c r="A7" t="s">
        <v>16</v>
      </c>
      <c r="B7" t="s">
        <v>186</v>
      </c>
      <c r="C7" t="s">
        <v>182</v>
      </c>
      <c r="D7">
        <v>0</v>
      </c>
      <c r="E7">
        <v>480</v>
      </c>
      <c r="F7">
        <v>3068234.86</v>
      </c>
      <c r="G7">
        <v>314521226.16000003</v>
      </c>
      <c r="H7">
        <v>100747232.3</v>
      </c>
      <c r="I7">
        <v>18462396.27</v>
      </c>
      <c r="J7">
        <v>4697561.22</v>
      </c>
      <c r="K7">
        <v>4163120.24</v>
      </c>
      <c r="L7">
        <v>351659.17</v>
      </c>
      <c r="M7">
        <v>183041.55</v>
      </c>
      <c r="N7">
        <v>252709.11</v>
      </c>
      <c r="O7">
        <v>1275154.3600000001</v>
      </c>
      <c r="P7">
        <v>1062824.6599999999</v>
      </c>
      <c r="Q7">
        <v>448785159.89999998</v>
      </c>
    </row>
    <row r="8" spans="1:17">
      <c r="A8" t="s">
        <v>16</v>
      </c>
      <c r="B8" t="s">
        <v>184</v>
      </c>
      <c r="C8" t="s">
        <v>181</v>
      </c>
      <c r="D8">
        <v>0</v>
      </c>
      <c r="E8">
        <v>15</v>
      </c>
      <c r="F8">
        <v>0</v>
      </c>
      <c r="G8">
        <v>2973666.52</v>
      </c>
      <c r="H8">
        <v>196380.56</v>
      </c>
      <c r="I8">
        <v>485650.6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3655697.68</v>
      </c>
    </row>
    <row r="9" spans="1:17">
      <c r="A9" t="s">
        <v>16</v>
      </c>
      <c r="B9" t="s">
        <v>184</v>
      </c>
      <c r="C9" t="s">
        <v>180</v>
      </c>
      <c r="D9">
        <v>0</v>
      </c>
      <c r="E9">
        <v>54</v>
      </c>
      <c r="F9">
        <v>0</v>
      </c>
      <c r="G9">
        <v>20908735.609999999</v>
      </c>
      <c r="H9">
        <v>1636482.72</v>
      </c>
      <c r="I9">
        <v>3189902.55</v>
      </c>
      <c r="J9">
        <v>428720.14</v>
      </c>
      <c r="K9">
        <v>2546583.96</v>
      </c>
      <c r="L9">
        <v>1449873.78</v>
      </c>
      <c r="M9">
        <v>0</v>
      </c>
      <c r="N9">
        <v>0</v>
      </c>
      <c r="O9">
        <v>0</v>
      </c>
      <c r="P9">
        <v>0</v>
      </c>
      <c r="Q9">
        <v>30160298.760000002</v>
      </c>
    </row>
    <row r="10" spans="1:17">
      <c r="A10" t="s">
        <v>16</v>
      </c>
      <c r="B10" t="s">
        <v>184</v>
      </c>
      <c r="C10" t="s">
        <v>182</v>
      </c>
      <c r="D10">
        <v>0</v>
      </c>
      <c r="E10">
        <v>262</v>
      </c>
      <c r="F10">
        <v>1294217.25</v>
      </c>
      <c r="G10">
        <v>78725182.790000007</v>
      </c>
      <c r="H10">
        <v>16796188.449999999</v>
      </c>
      <c r="I10">
        <v>6176070.0499999998</v>
      </c>
      <c r="J10">
        <v>644322.4</v>
      </c>
      <c r="K10">
        <v>224303.02</v>
      </c>
      <c r="L10">
        <v>350559.11</v>
      </c>
      <c r="M10">
        <v>0</v>
      </c>
      <c r="N10">
        <v>0</v>
      </c>
      <c r="O10">
        <v>0</v>
      </c>
      <c r="P10">
        <v>0</v>
      </c>
      <c r="Q10">
        <v>104210843.06</v>
      </c>
    </row>
    <row r="11" spans="1:17">
      <c r="A11" t="s">
        <v>16</v>
      </c>
      <c r="B11" t="s">
        <v>187</v>
      </c>
      <c r="C11" t="s">
        <v>181</v>
      </c>
      <c r="D11">
        <v>0</v>
      </c>
      <c r="E11">
        <v>126</v>
      </c>
      <c r="F11">
        <v>0</v>
      </c>
      <c r="G11">
        <v>73103970.310000002</v>
      </c>
      <c r="H11">
        <v>20472463.370000001</v>
      </c>
      <c r="I11">
        <v>13903174.529999999</v>
      </c>
      <c r="J11">
        <v>3826384.1</v>
      </c>
      <c r="K11">
        <v>4271796.26</v>
      </c>
      <c r="L11">
        <v>0</v>
      </c>
      <c r="M11">
        <v>0</v>
      </c>
      <c r="N11">
        <v>0</v>
      </c>
      <c r="O11">
        <v>0</v>
      </c>
      <c r="P11">
        <v>0</v>
      </c>
      <c r="Q11">
        <v>115577788.56999999</v>
      </c>
    </row>
    <row r="12" spans="1:17">
      <c r="A12" t="s">
        <v>16</v>
      </c>
      <c r="B12" t="s">
        <v>187</v>
      </c>
      <c r="C12" t="s">
        <v>180</v>
      </c>
      <c r="D12">
        <v>0</v>
      </c>
      <c r="E12">
        <v>226</v>
      </c>
      <c r="F12">
        <v>1504922.64</v>
      </c>
      <c r="G12">
        <v>133823107.01000001</v>
      </c>
      <c r="H12">
        <v>34261256.299999997</v>
      </c>
      <c r="I12">
        <v>34832350.289999999</v>
      </c>
      <c r="J12">
        <v>4764508.41</v>
      </c>
      <c r="K12">
        <v>329714.03000000003</v>
      </c>
      <c r="L12">
        <v>496216.6</v>
      </c>
      <c r="M12">
        <v>0</v>
      </c>
      <c r="N12">
        <v>273409.23</v>
      </c>
      <c r="O12">
        <v>731747.16</v>
      </c>
      <c r="P12">
        <v>545467.81999999995</v>
      </c>
      <c r="Q12">
        <v>211562699.49000001</v>
      </c>
    </row>
    <row r="13" spans="1:17">
      <c r="A13" t="s">
        <v>16</v>
      </c>
      <c r="B13" t="s">
        <v>187</v>
      </c>
      <c r="C13" t="s">
        <v>182</v>
      </c>
      <c r="D13">
        <v>0</v>
      </c>
      <c r="E13">
        <v>479</v>
      </c>
      <c r="F13">
        <v>4069545.55</v>
      </c>
      <c r="G13">
        <v>217712250.47</v>
      </c>
      <c r="H13">
        <v>36661417.649999999</v>
      </c>
      <c r="I13">
        <v>2575259.92</v>
      </c>
      <c r="J13">
        <v>619864.13</v>
      </c>
      <c r="K13">
        <v>1342853.1</v>
      </c>
      <c r="L13">
        <v>47230.35</v>
      </c>
      <c r="M13">
        <v>12628.72</v>
      </c>
      <c r="N13">
        <v>0</v>
      </c>
      <c r="O13">
        <v>0</v>
      </c>
      <c r="P13">
        <v>0</v>
      </c>
      <c r="Q13">
        <v>263041049.88999999</v>
      </c>
    </row>
    <row r="14" spans="1:17">
      <c r="A14" t="s">
        <v>16</v>
      </c>
      <c r="B14" t="s">
        <v>83</v>
      </c>
      <c r="C14" t="s">
        <v>181</v>
      </c>
      <c r="D14">
        <v>0</v>
      </c>
      <c r="E14">
        <v>1</v>
      </c>
      <c r="F14">
        <v>0</v>
      </c>
      <c r="G14">
        <v>26123.5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26123.5</v>
      </c>
    </row>
    <row r="15" spans="1:17">
      <c r="A15" t="s">
        <v>16</v>
      </c>
      <c r="B15" t="s">
        <v>83</v>
      </c>
      <c r="C15" t="s">
        <v>180</v>
      </c>
      <c r="D15">
        <v>0</v>
      </c>
      <c r="E15">
        <v>6</v>
      </c>
      <c r="F15">
        <v>0</v>
      </c>
      <c r="G15">
        <v>125874.15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125874.15</v>
      </c>
    </row>
    <row r="16" spans="1:17">
      <c r="A16" t="s">
        <v>16</v>
      </c>
      <c r="B16" t="s">
        <v>83</v>
      </c>
      <c r="C16" t="s">
        <v>182</v>
      </c>
      <c r="D16">
        <v>0</v>
      </c>
      <c r="E16">
        <v>171</v>
      </c>
      <c r="F16">
        <v>425189.34</v>
      </c>
      <c r="G16">
        <v>13224503.52</v>
      </c>
      <c r="H16">
        <v>3391310.05</v>
      </c>
      <c r="I16">
        <v>7000676.6200000001</v>
      </c>
      <c r="J16">
        <v>6573964.6100000003</v>
      </c>
      <c r="K16">
        <v>3263532.79</v>
      </c>
      <c r="L16">
        <v>423966.21</v>
      </c>
      <c r="M16">
        <v>1942127.21</v>
      </c>
      <c r="N16">
        <v>2152708.65</v>
      </c>
      <c r="O16">
        <v>1191691.01</v>
      </c>
      <c r="P16">
        <v>2881377.31</v>
      </c>
      <c r="Q16">
        <v>42471047.32</v>
      </c>
    </row>
    <row r="17" spans="1:17">
      <c r="A17" t="s">
        <v>16</v>
      </c>
      <c r="B17" t="s">
        <v>185</v>
      </c>
      <c r="C17" t="s">
        <v>181</v>
      </c>
      <c r="D17">
        <v>0</v>
      </c>
      <c r="E17">
        <v>9</v>
      </c>
      <c r="F17">
        <v>0</v>
      </c>
      <c r="G17">
        <v>5784822.1100000003</v>
      </c>
      <c r="H17">
        <v>2644030.39</v>
      </c>
      <c r="I17">
        <v>770185.11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9199037.6099999994</v>
      </c>
    </row>
    <row r="18" spans="1:17">
      <c r="A18" t="s">
        <v>16</v>
      </c>
      <c r="B18" t="s">
        <v>185</v>
      </c>
      <c r="C18" t="s">
        <v>180</v>
      </c>
      <c r="D18">
        <v>0</v>
      </c>
      <c r="E18">
        <v>21</v>
      </c>
      <c r="F18">
        <v>0</v>
      </c>
      <c r="G18">
        <v>10092644.42</v>
      </c>
      <c r="H18">
        <v>3676571.66</v>
      </c>
      <c r="I18">
        <v>158754.82999999999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13927970.91</v>
      </c>
    </row>
    <row r="19" spans="1:17">
      <c r="A19" t="s">
        <v>16</v>
      </c>
      <c r="B19" t="s">
        <v>185</v>
      </c>
      <c r="C19" t="s">
        <v>182</v>
      </c>
      <c r="D19">
        <v>0</v>
      </c>
      <c r="E19">
        <v>238</v>
      </c>
      <c r="F19">
        <v>898729.94</v>
      </c>
      <c r="G19">
        <v>34500263.030000001</v>
      </c>
      <c r="H19">
        <v>3481938.27</v>
      </c>
      <c r="I19">
        <v>3598667.11</v>
      </c>
      <c r="J19">
        <v>184202.54</v>
      </c>
      <c r="K19">
        <v>0</v>
      </c>
      <c r="L19">
        <v>0</v>
      </c>
      <c r="M19">
        <v>0</v>
      </c>
      <c r="N19">
        <v>0</v>
      </c>
      <c r="O19">
        <v>40431.019999999997</v>
      </c>
      <c r="P19">
        <v>268857.05</v>
      </c>
      <c r="Q19">
        <v>42973088.960000001</v>
      </c>
    </row>
    <row r="20" spans="1:17">
      <c r="A20" t="s">
        <v>16</v>
      </c>
      <c r="B20" t="s">
        <v>84</v>
      </c>
      <c r="C20" t="s">
        <v>181</v>
      </c>
      <c r="D20">
        <v>0</v>
      </c>
      <c r="E20">
        <v>2677</v>
      </c>
      <c r="F20">
        <v>68221271.780000001</v>
      </c>
      <c r="G20">
        <v>2937168169.71</v>
      </c>
      <c r="H20">
        <v>2799301690.8000002</v>
      </c>
      <c r="I20">
        <v>2098967589.6800001</v>
      </c>
      <c r="J20">
        <v>651410784.28999996</v>
      </c>
      <c r="K20">
        <v>444580116.13</v>
      </c>
      <c r="L20">
        <v>152305373.84</v>
      </c>
      <c r="M20">
        <v>117332074.54000001</v>
      </c>
      <c r="N20">
        <v>71742302</v>
      </c>
      <c r="O20">
        <v>45316457.359999999</v>
      </c>
      <c r="P20">
        <v>153365608.91</v>
      </c>
      <c r="Q20">
        <v>9539711439.0200005</v>
      </c>
    </row>
    <row r="21" spans="1:17">
      <c r="A21" t="s">
        <v>16</v>
      </c>
      <c r="B21" t="s">
        <v>84</v>
      </c>
      <c r="C21" t="s">
        <v>180</v>
      </c>
      <c r="D21">
        <v>0</v>
      </c>
      <c r="E21">
        <v>8783</v>
      </c>
      <c r="F21">
        <v>116614412.90000001</v>
      </c>
      <c r="G21">
        <v>10222806018.15</v>
      </c>
      <c r="H21">
        <v>10223081530.280001</v>
      </c>
      <c r="I21">
        <v>7426438870.3699999</v>
      </c>
      <c r="J21">
        <v>2265524150.9099998</v>
      </c>
      <c r="K21">
        <v>1457778116.8099999</v>
      </c>
      <c r="L21">
        <v>481643770.54000002</v>
      </c>
      <c r="M21">
        <v>348130073.26999998</v>
      </c>
      <c r="N21">
        <v>233177243.11000001</v>
      </c>
      <c r="O21">
        <v>139478314.93000001</v>
      </c>
      <c r="P21">
        <v>962552544.59000003</v>
      </c>
      <c r="Q21">
        <v>33877225045.880001</v>
      </c>
    </row>
    <row r="22" spans="1:17">
      <c r="A22" t="s">
        <v>16</v>
      </c>
      <c r="B22" t="s">
        <v>84</v>
      </c>
      <c r="C22" t="s">
        <v>182</v>
      </c>
      <c r="D22">
        <v>0</v>
      </c>
      <c r="E22">
        <v>1461</v>
      </c>
      <c r="F22">
        <v>51806687.909999996</v>
      </c>
      <c r="G22">
        <v>1272264156.8299999</v>
      </c>
      <c r="H22">
        <v>903044341.32000005</v>
      </c>
      <c r="I22">
        <v>435044635.63999999</v>
      </c>
      <c r="J22">
        <v>85703773.209999993</v>
      </c>
      <c r="K22">
        <v>51761707.729999997</v>
      </c>
      <c r="L22">
        <v>16643320.68</v>
      </c>
      <c r="M22">
        <v>13770144.949999999</v>
      </c>
      <c r="N22">
        <v>10304476.24</v>
      </c>
      <c r="O22">
        <v>6479233.46</v>
      </c>
      <c r="P22">
        <v>42628954.759999998</v>
      </c>
      <c r="Q22">
        <v>2889451432.73</v>
      </c>
    </row>
    <row r="23" spans="1:17">
      <c r="A23" t="s">
        <v>29</v>
      </c>
      <c r="C23" t="s">
        <v>181</v>
      </c>
    </row>
    <row r="24" spans="1:17">
      <c r="A24" t="s">
        <v>29</v>
      </c>
      <c r="C24" t="s">
        <v>180</v>
      </c>
    </row>
    <row r="25" spans="1:17">
      <c r="A25" t="s">
        <v>29</v>
      </c>
      <c r="C25" t="s">
        <v>182</v>
      </c>
    </row>
    <row r="26" spans="1:17">
      <c r="A26" t="s">
        <v>29</v>
      </c>
      <c r="B26" t="s">
        <v>186</v>
      </c>
      <c r="C26" t="s">
        <v>181</v>
      </c>
      <c r="D26">
        <v>0</v>
      </c>
      <c r="E26">
        <v>326</v>
      </c>
      <c r="F26">
        <v>330197310.36000001</v>
      </c>
      <c r="G26">
        <v>760418213.91999996</v>
      </c>
      <c r="H26">
        <v>192109512.68000001</v>
      </c>
      <c r="I26">
        <v>83902325.510000005</v>
      </c>
      <c r="J26">
        <v>25279037.57</v>
      </c>
      <c r="K26">
        <v>10084691.380000001</v>
      </c>
      <c r="L26">
        <v>2553487.81</v>
      </c>
      <c r="M26">
        <v>1509076.72</v>
      </c>
      <c r="N26">
        <v>1509076.72</v>
      </c>
      <c r="O26">
        <v>1304282.32</v>
      </c>
      <c r="P26">
        <v>2587917.7400000002</v>
      </c>
      <c r="Q26">
        <v>1411454932.74</v>
      </c>
    </row>
    <row r="27" spans="1:17">
      <c r="A27" t="s">
        <v>29</v>
      </c>
      <c r="B27" t="s">
        <v>186</v>
      </c>
      <c r="C27" t="s">
        <v>180</v>
      </c>
      <c r="D27">
        <v>0</v>
      </c>
      <c r="E27">
        <v>84</v>
      </c>
      <c r="F27">
        <v>10790460.140000001</v>
      </c>
      <c r="G27">
        <v>205984939.16</v>
      </c>
      <c r="H27">
        <v>72759622.099999994</v>
      </c>
      <c r="I27">
        <v>15126294.43</v>
      </c>
      <c r="J27">
        <v>3138922.42</v>
      </c>
      <c r="K27">
        <v>3800697.72</v>
      </c>
      <c r="L27">
        <v>198693.19</v>
      </c>
      <c r="M27">
        <v>0</v>
      </c>
      <c r="N27">
        <v>0</v>
      </c>
      <c r="O27">
        <v>149889.21</v>
      </c>
      <c r="P27">
        <v>149273.70000000001</v>
      </c>
      <c r="Q27">
        <v>312098792.06</v>
      </c>
    </row>
    <row r="28" spans="1:17">
      <c r="A28" t="s">
        <v>29</v>
      </c>
      <c r="B28" t="s">
        <v>186</v>
      </c>
      <c r="C28" t="s">
        <v>182</v>
      </c>
      <c r="D28">
        <v>0</v>
      </c>
      <c r="E28">
        <v>493</v>
      </c>
      <c r="F28">
        <v>232292977.97</v>
      </c>
      <c r="G28">
        <v>452022196.20999998</v>
      </c>
      <c r="H28">
        <v>96119954.480000004</v>
      </c>
      <c r="I28">
        <v>60285811.060000002</v>
      </c>
      <c r="J28">
        <v>68946473.469999999</v>
      </c>
      <c r="K28">
        <v>18996994.129999999</v>
      </c>
      <c r="L28">
        <v>3705038.88</v>
      </c>
      <c r="M28">
        <v>3082004.56</v>
      </c>
      <c r="N28">
        <v>1113674.2</v>
      </c>
      <c r="O28">
        <v>1610054.21</v>
      </c>
      <c r="P28">
        <v>5264442.59</v>
      </c>
      <c r="Q28">
        <v>943439621.77999997</v>
      </c>
    </row>
    <row r="29" spans="1:17">
      <c r="A29" t="s">
        <v>29</v>
      </c>
      <c r="B29" t="s">
        <v>184</v>
      </c>
      <c r="C29" t="s">
        <v>181</v>
      </c>
      <c r="D29">
        <v>0</v>
      </c>
      <c r="E29">
        <v>11</v>
      </c>
      <c r="F29">
        <v>18561793.079999998</v>
      </c>
      <c r="G29">
        <v>22623207.469999999</v>
      </c>
      <c r="H29">
        <v>26924224.280000001</v>
      </c>
      <c r="I29">
        <v>20989770.190000001</v>
      </c>
      <c r="J29">
        <v>10227888.310000001</v>
      </c>
      <c r="K29">
        <v>1224303.56</v>
      </c>
      <c r="L29">
        <v>0</v>
      </c>
      <c r="M29">
        <v>0</v>
      </c>
      <c r="N29">
        <v>0</v>
      </c>
      <c r="O29">
        <v>0</v>
      </c>
      <c r="P29">
        <v>0</v>
      </c>
      <c r="Q29">
        <v>100551186.88</v>
      </c>
    </row>
    <row r="30" spans="1:17">
      <c r="A30" t="s">
        <v>29</v>
      </c>
      <c r="B30" t="s">
        <v>184</v>
      </c>
      <c r="C30" t="s">
        <v>180</v>
      </c>
      <c r="D30">
        <v>0</v>
      </c>
      <c r="E30">
        <v>7</v>
      </c>
      <c r="F30">
        <v>30894317.890000001</v>
      </c>
      <c r="G30">
        <v>14558338.140000001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45452656.030000001</v>
      </c>
    </row>
    <row r="31" spans="1:17">
      <c r="A31" t="s">
        <v>29</v>
      </c>
      <c r="B31" t="s">
        <v>184</v>
      </c>
      <c r="C31" t="s">
        <v>182</v>
      </c>
      <c r="D31">
        <v>0</v>
      </c>
      <c r="E31">
        <v>272</v>
      </c>
      <c r="F31">
        <v>71759387.390000001</v>
      </c>
      <c r="G31">
        <v>143092125.53999999</v>
      </c>
      <c r="H31">
        <v>11568764.310000001</v>
      </c>
      <c r="I31">
        <v>317813.49</v>
      </c>
      <c r="J31">
        <v>57813.36</v>
      </c>
      <c r="K31">
        <v>57813.36</v>
      </c>
      <c r="L31">
        <v>28906.68</v>
      </c>
      <c r="M31">
        <v>28906.68</v>
      </c>
      <c r="N31">
        <v>28906.68</v>
      </c>
      <c r="O31">
        <v>28906.68</v>
      </c>
      <c r="P31">
        <v>893111.54</v>
      </c>
      <c r="Q31">
        <v>227862455.72</v>
      </c>
    </row>
    <row r="32" spans="1:17">
      <c r="A32" t="s">
        <v>29</v>
      </c>
      <c r="B32" t="s">
        <v>187</v>
      </c>
      <c r="C32" t="s">
        <v>181</v>
      </c>
      <c r="D32">
        <v>0</v>
      </c>
      <c r="E32">
        <v>27</v>
      </c>
      <c r="F32">
        <v>0</v>
      </c>
      <c r="G32">
        <v>35383293.829999998</v>
      </c>
      <c r="H32">
        <v>4378479.34</v>
      </c>
      <c r="I32">
        <v>347005.69</v>
      </c>
      <c r="J32">
        <v>0</v>
      </c>
      <c r="K32">
        <v>0</v>
      </c>
      <c r="L32">
        <v>547448.38</v>
      </c>
      <c r="M32">
        <v>0</v>
      </c>
      <c r="N32">
        <v>385928.22</v>
      </c>
      <c r="O32">
        <v>548651.75</v>
      </c>
      <c r="P32">
        <v>1555372.7</v>
      </c>
      <c r="Q32">
        <v>43146179.909999996</v>
      </c>
    </row>
    <row r="33" spans="1:17">
      <c r="A33" t="s">
        <v>29</v>
      </c>
      <c r="B33" t="s">
        <v>187</v>
      </c>
      <c r="C33" t="s">
        <v>180</v>
      </c>
      <c r="D33">
        <v>0</v>
      </c>
      <c r="E33">
        <v>21</v>
      </c>
      <c r="F33">
        <v>1057159.5900000001</v>
      </c>
      <c r="G33">
        <v>24086195.399999999</v>
      </c>
      <c r="H33">
        <v>3114567.78</v>
      </c>
      <c r="I33">
        <v>66880.91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28324803.68</v>
      </c>
    </row>
    <row r="34" spans="1:17">
      <c r="A34" t="s">
        <v>29</v>
      </c>
      <c r="B34" t="s">
        <v>187</v>
      </c>
      <c r="C34" t="s">
        <v>182</v>
      </c>
      <c r="D34">
        <v>0</v>
      </c>
      <c r="E34">
        <v>159</v>
      </c>
      <c r="F34">
        <v>38671423.289999999</v>
      </c>
      <c r="G34">
        <v>62892871.909999996</v>
      </c>
      <c r="H34">
        <v>17643381.93</v>
      </c>
      <c r="I34">
        <v>3094861.24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122302538.37</v>
      </c>
    </row>
    <row r="35" spans="1:17">
      <c r="A35" t="s">
        <v>29</v>
      </c>
      <c r="B35" t="s">
        <v>83</v>
      </c>
      <c r="C35" t="s">
        <v>181</v>
      </c>
      <c r="D35">
        <v>0</v>
      </c>
      <c r="E35">
        <v>6</v>
      </c>
      <c r="F35">
        <v>4731937.55</v>
      </c>
      <c r="G35">
        <v>8913783.3599999994</v>
      </c>
      <c r="H35">
        <v>8646341.5600000005</v>
      </c>
      <c r="I35">
        <v>70961.33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22363023.789999999</v>
      </c>
    </row>
    <row r="36" spans="1:17">
      <c r="A36" t="s">
        <v>29</v>
      </c>
      <c r="B36" t="s">
        <v>83</v>
      </c>
      <c r="C36" t="s">
        <v>180</v>
      </c>
      <c r="D36">
        <v>0</v>
      </c>
      <c r="E36">
        <v>3</v>
      </c>
      <c r="F36">
        <v>0</v>
      </c>
      <c r="G36">
        <v>2152918.7000000002</v>
      </c>
      <c r="H36">
        <v>1219694.8899999999</v>
      </c>
      <c r="I36">
        <v>399202.62</v>
      </c>
      <c r="J36">
        <v>185488.88</v>
      </c>
      <c r="K36">
        <v>45851.11</v>
      </c>
      <c r="L36">
        <v>0</v>
      </c>
      <c r="M36">
        <v>0</v>
      </c>
      <c r="N36">
        <v>0</v>
      </c>
      <c r="O36">
        <v>0</v>
      </c>
      <c r="P36">
        <v>0</v>
      </c>
      <c r="Q36">
        <v>4003156.21</v>
      </c>
    </row>
    <row r="37" spans="1:17">
      <c r="A37" t="s">
        <v>29</v>
      </c>
      <c r="B37" t="s">
        <v>83</v>
      </c>
      <c r="C37" t="s">
        <v>182</v>
      </c>
      <c r="D37">
        <v>0</v>
      </c>
      <c r="E37">
        <v>439</v>
      </c>
      <c r="F37">
        <v>1445116.41</v>
      </c>
      <c r="G37">
        <v>40563689.380000003</v>
      </c>
      <c r="H37">
        <v>8676441.1099999994</v>
      </c>
      <c r="I37">
        <v>4109007.59</v>
      </c>
      <c r="J37">
        <v>3182967.93</v>
      </c>
      <c r="K37">
        <v>2916379.42</v>
      </c>
      <c r="L37">
        <v>591392.56000000006</v>
      </c>
      <c r="M37">
        <v>201289.88</v>
      </c>
      <c r="N37">
        <v>201289.88</v>
      </c>
      <c r="O37">
        <v>201289.88</v>
      </c>
      <c r="P37">
        <v>1076309.6000000001</v>
      </c>
      <c r="Q37">
        <v>63165173.649999999</v>
      </c>
    </row>
    <row r="38" spans="1:17">
      <c r="A38" t="s">
        <v>29</v>
      </c>
      <c r="B38" t="s">
        <v>185</v>
      </c>
      <c r="C38" t="s">
        <v>181</v>
      </c>
      <c r="D38">
        <v>0</v>
      </c>
      <c r="E38">
        <v>28</v>
      </c>
      <c r="F38">
        <v>66961014.210000001</v>
      </c>
      <c r="G38">
        <v>29870951.699999999</v>
      </c>
      <c r="H38">
        <v>19787841.440000001</v>
      </c>
      <c r="I38">
        <v>5454168.7999999998</v>
      </c>
      <c r="J38">
        <v>2796493.68</v>
      </c>
      <c r="K38">
        <v>2994727.23</v>
      </c>
      <c r="L38">
        <v>232136.75</v>
      </c>
      <c r="M38">
        <v>0</v>
      </c>
      <c r="N38">
        <v>0</v>
      </c>
      <c r="O38">
        <v>0</v>
      </c>
      <c r="P38">
        <v>7194927.6799999997</v>
      </c>
      <c r="Q38">
        <v>135292261.49000001</v>
      </c>
    </row>
    <row r="39" spans="1:17">
      <c r="A39" t="s">
        <v>29</v>
      </c>
      <c r="B39" t="s">
        <v>185</v>
      </c>
      <c r="C39" t="s">
        <v>180</v>
      </c>
      <c r="D39">
        <v>0</v>
      </c>
      <c r="E39">
        <v>8</v>
      </c>
      <c r="F39">
        <v>7907543.7199999997</v>
      </c>
      <c r="G39">
        <v>10008209.65</v>
      </c>
      <c r="H39">
        <v>9023886.4499999993</v>
      </c>
      <c r="I39">
        <v>2563124.17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29502763.989999998</v>
      </c>
    </row>
    <row r="40" spans="1:17">
      <c r="A40" t="s">
        <v>29</v>
      </c>
      <c r="B40" t="s">
        <v>185</v>
      </c>
      <c r="C40" t="s">
        <v>182</v>
      </c>
      <c r="D40">
        <v>0</v>
      </c>
      <c r="E40">
        <v>723</v>
      </c>
      <c r="F40">
        <v>142019367.38</v>
      </c>
      <c r="G40">
        <v>362372057.31999999</v>
      </c>
      <c r="H40">
        <v>55280888.640000001</v>
      </c>
      <c r="I40">
        <v>38528053.469999999</v>
      </c>
      <c r="J40">
        <v>12447795.800000001</v>
      </c>
      <c r="K40">
        <v>12446999.58</v>
      </c>
      <c r="L40">
        <v>4656955.22</v>
      </c>
      <c r="M40">
        <v>3239600.51</v>
      </c>
      <c r="N40">
        <v>0</v>
      </c>
      <c r="O40">
        <v>0</v>
      </c>
      <c r="P40">
        <v>0</v>
      </c>
      <c r="Q40">
        <v>630991717.90999997</v>
      </c>
    </row>
    <row r="41" spans="1:17">
      <c r="A41" t="s">
        <v>29</v>
      </c>
      <c r="B41" t="s">
        <v>84</v>
      </c>
      <c r="C41" t="s">
        <v>181</v>
      </c>
      <c r="D41">
        <v>0</v>
      </c>
      <c r="E41">
        <v>1651</v>
      </c>
      <c r="F41">
        <v>747946707.25</v>
      </c>
      <c r="G41">
        <v>4923380752.0900002</v>
      </c>
      <c r="H41">
        <v>3157183186.02</v>
      </c>
      <c r="I41">
        <v>1805756050.4100001</v>
      </c>
      <c r="J41">
        <v>565556323.22000003</v>
      </c>
      <c r="K41">
        <v>324696409.19999999</v>
      </c>
      <c r="L41">
        <v>90166304.5</v>
      </c>
      <c r="M41">
        <v>68785600.420000002</v>
      </c>
      <c r="N41">
        <v>51835213.009999998</v>
      </c>
      <c r="O41">
        <v>41075083.450000003</v>
      </c>
      <c r="P41">
        <v>243761566.52000001</v>
      </c>
      <c r="Q41">
        <v>12020143196.09</v>
      </c>
    </row>
    <row r="42" spans="1:17">
      <c r="A42" t="s">
        <v>29</v>
      </c>
      <c r="B42" t="s">
        <v>84</v>
      </c>
      <c r="C42" t="s">
        <v>180</v>
      </c>
      <c r="D42">
        <v>0</v>
      </c>
      <c r="E42">
        <v>673</v>
      </c>
      <c r="F42">
        <v>912863526.91999996</v>
      </c>
      <c r="G42">
        <v>1302927238.8099999</v>
      </c>
      <c r="H42">
        <v>1113336084.5</v>
      </c>
      <c r="I42">
        <v>842843625.20000005</v>
      </c>
      <c r="J42">
        <v>256867876.69</v>
      </c>
      <c r="K42">
        <v>193163465.50999999</v>
      </c>
      <c r="L42">
        <v>50383039.82</v>
      </c>
      <c r="M42">
        <v>41842049.82</v>
      </c>
      <c r="N42">
        <v>37573560.420000002</v>
      </c>
      <c r="O42">
        <v>32406945.170000002</v>
      </c>
      <c r="P42">
        <v>146589564.19999999</v>
      </c>
      <c r="Q42">
        <v>4930796977.0600004</v>
      </c>
    </row>
    <row r="43" spans="1:17">
      <c r="A43" t="s">
        <v>29</v>
      </c>
      <c r="B43" t="s">
        <v>84</v>
      </c>
      <c r="C43" t="s">
        <v>182</v>
      </c>
      <c r="D43">
        <v>0</v>
      </c>
      <c r="E43">
        <v>1811</v>
      </c>
      <c r="F43">
        <v>1848890322.76</v>
      </c>
      <c r="G43">
        <v>2985866005.98</v>
      </c>
      <c r="H43">
        <v>1939906379.8900001</v>
      </c>
      <c r="I43">
        <v>1501779579.3800001</v>
      </c>
      <c r="J43">
        <v>600715127.76999998</v>
      </c>
      <c r="K43">
        <v>461681549.98000002</v>
      </c>
      <c r="L43">
        <v>164829502.50999999</v>
      </c>
      <c r="M43">
        <v>114847803.28</v>
      </c>
      <c r="N43">
        <v>74910742.890000001</v>
      </c>
      <c r="O43">
        <v>64434518.770000003</v>
      </c>
      <c r="P43">
        <v>666567708.88999999</v>
      </c>
      <c r="Q43">
        <v>10424429242.110001</v>
      </c>
    </row>
    <row r="44" spans="1:17">
      <c r="A44" t="s">
        <v>30</v>
      </c>
      <c r="C44" t="s">
        <v>181</v>
      </c>
    </row>
    <row r="45" spans="1:17">
      <c r="A45" t="s">
        <v>30</v>
      </c>
      <c r="C45" t="s">
        <v>180</v>
      </c>
    </row>
    <row r="46" spans="1:17">
      <c r="A46" t="s">
        <v>30</v>
      </c>
      <c r="C46" t="s">
        <v>182</v>
      </c>
    </row>
    <row r="47" spans="1:17">
      <c r="A47" t="s">
        <v>30</v>
      </c>
      <c r="B47" t="s">
        <v>186</v>
      </c>
      <c r="C47" t="s">
        <v>181</v>
      </c>
      <c r="D47">
        <v>0</v>
      </c>
      <c r="E47">
        <v>1593</v>
      </c>
      <c r="F47">
        <v>61826769.07</v>
      </c>
      <c r="G47">
        <v>347726461.19999999</v>
      </c>
      <c r="H47">
        <v>237060110.03999999</v>
      </c>
      <c r="I47">
        <v>148736659.69</v>
      </c>
      <c r="J47">
        <v>23901431.989999998</v>
      </c>
      <c r="K47">
        <v>8077132.5599999996</v>
      </c>
      <c r="L47">
        <v>1940356.51</v>
      </c>
      <c r="M47">
        <v>610665.30000000005</v>
      </c>
      <c r="N47">
        <v>248073.47</v>
      </c>
      <c r="O47">
        <v>145062.38</v>
      </c>
      <c r="P47">
        <v>818015.85</v>
      </c>
      <c r="Q47">
        <v>831090738.05999994</v>
      </c>
    </row>
    <row r="48" spans="1:17">
      <c r="A48" t="s">
        <v>30</v>
      </c>
      <c r="B48" t="s">
        <v>186</v>
      </c>
      <c r="C48" t="s">
        <v>180</v>
      </c>
      <c r="D48">
        <v>0</v>
      </c>
      <c r="E48">
        <v>1260</v>
      </c>
      <c r="F48">
        <v>30061692.27</v>
      </c>
      <c r="G48">
        <v>309177568.92000002</v>
      </c>
      <c r="H48">
        <v>172220267.13</v>
      </c>
      <c r="I48">
        <v>84663213.769999996</v>
      </c>
      <c r="J48">
        <v>9470124.1199999992</v>
      </c>
      <c r="K48">
        <v>2558792.44</v>
      </c>
      <c r="L48">
        <v>565418.52</v>
      </c>
      <c r="M48">
        <v>197858.26</v>
      </c>
      <c r="N48">
        <v>38148.519999999997</v>
      </c>
      <c r="O48">
        <v>21819.5</v>
      </c>
      <c r="P48">
        <v>864935.83</v>
      </c>
      <c r="Q48">
        <v>609839839.28999996</v>
      </c>
    </row>
    <row r="49" spans="1:17">
      <c r="A49" t="s">
        <v>30</v>
      </c>
      <c r="B49" t="s">
        <v>186</v>
      </c>
      <c r="C49" t="s">
        <v>182</v>
      </c>
      <c r="D49">
        <v>0</v>
      </c>
      <c r="E49">
        <v>2227</v>
      </c>
      <c r="F49">
        <v>805896.45</v>
      </c>
      <c r="G49">
        <v>424950700.66000003</v>
      </c>
      <c r="H49">
        <v>243140499.34</v>
      </c>
      <c r="I49">
        <v>70670033.890000001</v>
      </c>
      <c r="J49">
        <v>9960167.0600000005</v>
      </c>
      <c r="K49">
        <v>2647785.39</v>
      </c>
      <c r="L49">
        <v>309519.31</v>
      </c>
      <c r="M49">
        <v>148997.65</v>
      </c>
      <c r="N49">
        <v>61329.7</v>
      </c>
      <c r="O49">
        <v>54096.66</v>
      </c>
      <c r="P49">
        <v>464767.76</v>
      </c>
      <c r="Q49">
        <v>753213793.87</v>
      </c>
    </row>
    <row r="50" spans="1:17">
      <c r="A50" t="s">
        <v>30</v>
      </c>
      <c r="B50" t="s">
        <v>184</v>
      </c>
      <c r="C50" t="s">
        <v>181</v>
      </c>
      <c r="D50">
        <v>0</v>
      </c>
      <c r="E50">
        <v>41</v>
      </c>
      <c r="F50">
        <v>248320.76</v>
      </c>
      <c r="G50">
        <v>3926780.66</v>
      </c>
      <c r="H50">
        <v>474248.78</v>
      </c>
      <c r="I50">
        <v>154957.38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4804307.59</v>
      </c>
    </row>
    <row r="51" spans="1:17">
      <c r="A51" t="s">
        <v>30</v>
      </c>
      <c r="B51" t="s">
        <v>184</v>
      </c>
      <c r="C51" t="s">
        <v>180</v>
      </c>
      <c r="D51">
        <v>0</v>
      </c>
      <c r="E51">
        <v>103</v>
      </c>
      <c r="F51">
        <v>493748.09</v>
      </c>
      <c r="G51">
        <v>15645548.939999999</v>
      </c>
      <c r="H51">
        <v>3330256.47</v>
      </c>
      <c r="I51">
        <v>1399367.45</v>
      </c>
      <c r="J51">
        <v>23753.13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20892674.07</v>
      </c>
    </row>
    <row r="52" spans="1:17">
      <c r="A52" t="s">
        <v>30</v>
      </c>
      <c r="B52" t="s">
        <v>184</v>
      </c>
      <c r="C52" t="s">
        <v>182</v>
      </c>
      <c r="D52">
        <v>0</v>
      </c>
      <c r="E52">
        <v>324</v>
      </c>
      <c r="F52">
        <v>1207282.9099999999</v>
      </c>
      <c r="G52">
        <v>31171067.850000001</v>
      </c>
      <c r="H52">
        <v>3554060.29</v>
      </c>
      <c r="I52">
        <v>1537531.8</v>
      </c>
      <c r="J52">
        <v>451831.28</v>
      </c>
      <c r="K52">
        <v>23522.12</v>
      </c>
      <c r="L52">
        <v>0</v>
      </c>
      <c r="M52">
        <v>0</v>
      </c>
      <c r="N52">
        <v>0</v>
      </c>
      <c r="O52">
        <v>0</v>
      </c>
      <c r="P52">
        <v>0</v>
      </c>
      <c r="Q52">
        <v>37945296.25</v>
      </c>
    </row>
    <row r="53" spans="1:17">
      <c r="A53" t="s">
        <v>30</v>
      </c>
      <c r="B53" t="s">
        <v>187</v>
      </c>
      <c r="C53" t="s">
        <v>181</v>
      </c>
      <c r="D53">
        <v>0</v>
      </c>
      <c r="E53">
        <v>522</v>
      </c>
      <c r="F53">
        <v>6193814.5999999996</v>
      </c>
      <c r="G53">
        <v>89157410.790000007</v>
      </c>
      <c r="H53">
        <v>43336059.579999998</v>
      </c>
      <c r="I53">
        <v>23164450.199999999</v>
      </c>
      <c r="J53">
        <v>2539274.52</v>
      </c>
      <c r="K53">
        <v>305354.23</v>
      </c>
      <c r="L53">
        <v>45449.98</v>
      </c>
      <c r="M53">
        <v>5340.35</v>
      </c>
      <c r="N53">
        <v>0</v>
      </c>
      <c r="O53">
        <v>0</v>
      </c>
      <c r="P53">
        <v>0</v>
      </c>
      <c r="Q53">
        <v>164747154.24000001</v>
      </c>
    </row>
    <row r="54" spans="1:17">
      <c r="A54" t="s">
        <v>30</v>
      </c>
      <c r="B54" t="s">
        <v>187</v>
      </c>
      <c r="C54" t="s">
        <v>180</v>
      </c>
      <c r="D54">
        <v>0</v>
      </c>
      <c r="E54">
        <v>510</v>
      </c>
      <c r="F54">
        <v>6054578.1399999997</v>
      </c>
      <c r="G54">
        <v>99867946.120000005</v>
      </c>
      <c r="H54">
        <v>29333912.960000001</v>
      </c>
      <c r="I54">
        <v>13467345.85</v>
      </c>
      <c r="J54">
        <v>1152520.95</v>
      </c>
      <c r="K54">
        <v>315778.53000000003</v>
      </c>
      <c r="L54">
        <v>25555.23</v>
      </c>
      <c r="M54">
        <v>25555.23</v>
      </c>
      <c r="N54">
        <v>25555.23</v>
      </c>
      <c r="O54">
        <v>25555.23</v>
      </c>
      <c r="P54">
        <v>93983.54</v>
      </c>
      <c r="Q54">
        <v>150388287</v>
      </c>
    </row>
    <row r="55" spans="1:17">
      <c r="A55" t="s">
        <v>30</v>
      </c>
      <c r="B55" t="s">
        <v>187</v>
      </c>
      <c r="C55" t="s">
        <v>182</v>
      </c>
      <c r="D55">
        <v>0</v>
      </c>
      <c r="E55">
        <v>1250</v>
      </c>
      <c r="F55">
        <v>208991.52</v>
      </c>
      <c r="G55">
        <v>186466528.78</v>
      </c>
      <c r="H55">
        <v>31926841.210000001</v>
      </c>
      <c r="I55">
        <v>4710397.7699999996</v>
      </c>
      <c r="J55">
        <v>460876.03</v>
      </c>
      <c r="K55">
        <v>89921.24</v>
      </c>
      <c r="L55">
        <v>44960.62</v>
      </c>
      <c r="M55">
        <v>14510.34</v>
      </c>
      <c r="N55">
        <v>0</v>
      </c>
      <c r="O55">
        <v>0</v>
      </c>
      <c r="P55">
        <v>0</v>
      </c>
      <c r="Q55">
        <v>223923027.52000001</v>
      </c>
    </row>
    <row r="56" spans="1:17">
      <c r="A56" t="s">
        <v>30</v>
      </c>
      <c r="B56" t="s">
        <v>83</v>
      </c>
      <c r="C56" t="s">
        <v>181</v>
      </c>
      <c r="D56">
        <v>0</v>
      </c>
      <c r="E56">
        <v>2</v>
      </c>
      <c r="F56">
        <v>0</v>
      </c>
      <c r="G56">
        <v>29572.31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29572.31</v>
      </c>
    </row>
    <row r="57" spans="1:17">
      <c r="A57" t="s">
        <v>30</v>
      </c>
      <c r="B57" t="s">
        <v>83</v>
      </c>
      <c r="C57" t="s">
        <v>180</v>
      </c>
      <c r="D57">
        <v>0</v>
      </c>
      <c r="E57">
        <v>9</v>
      </c>
      <c r="F57">
        <v>0</v>
      </c>
      <c r="G57">
        <v>219462.05</v>
      </c>
      <c r="H57">
        <v>134997.79</v>
      </c>
      <c r="I57">
        <v>35578.17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390038.01</v>
      </c>
    </row>
    <row r="58" spans="1:17">
      <c r="A58" t="s">
        <v>30</v>
      </c>
      <c r="B58" t="s">
        <v>83</v>
      </c>
      <c r="C58" t="s">
        <v>182</v>
      </c>
      <c r="D58">
        <v>0</v>
      </c>
      <c r="E58">
        <v>199</v>
      </c>
      <c r="F58">
        <v>0</v>
      </c>
      <c r="G58">
        <v>3778310.13</v>
      </c>
      <c r="H58">
        <v>0</v>
      </c>
      <c r="I58">
        <v>53454.22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3831764.36</v>
      </c>
    </row>
    <row r="59" spans="1:17">
      <c r="A59" t="s">
        <v>30</v>
      </c>
      <c r="B59" t="s">
        <v>185</v>
      </c>
      <c r="C59" t="s">
        <v>181</v>
      </c>
      <c r="D59">
        <v>0</v>
      </c>
      <c r="E59">
        <v>19</v>
      </c>
      <c r="F59">
        <v>0</v>
      </c>
      <c r="G59">
        <v>1295810.6499999999</v>
      </c>
      <c r="H59">
        <v>375701.54</v>
      </c>
      <c r="I59">
        <v>136553.1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1808065.29</v>
      </c>
    </row>
    <row r="60" spans="1:17">
      <c r="A60" t="s">
        <v>30</v>
      </c>
      <c r="B60" t="s">
        <v>185</v>
      </c>
      <c r="C60" t="s">
        <v>180</v>
      </c>
      <c r="D60">
        <v>0</v>
      </c>
      <c r="E60">
        <v>35</v>
      </c>
      <c r="F60">
        <v>163432.01999999999</v>
      </c>
      <c r="G60">
        <v>3440956.07</v>
      </c>
      <c r="H60">
        <v>824536.26</v>
      </c>
      <c r="I60">
        <v>341733.63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4770657.9800000004</v>
      </c>
    </row>
    <row r="61" spans="1:17">
      <c r="A61" t="s">
        <v>30</v>
      </c>
      <c r="B61" t="s">
        <v>185</v>
      </c>
      <c r="C61" t="s">
        <v>182</v>
      </c>
      <c r="D61">
        <v>0</v>
      </c>
      <c r="E61">
        <v>560</v>
      </c>
      <c r="F61">
        <v>0</v>
      </c>
      <c r="G61">
        <v>35558449.590000004</v>
      </c>
      <c r="H61">
        <v>1314629.32</v>
      </c>
      <c r="I61">
        <v>97233.72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36970312.630000003</v>
      </c>
    </row>
    <row r="62" spans="1:17">
      <c r="A62" t="s">
        <v>30</v>
      </c>
      <c r="B62" t="s">
        <v>84</v>
      </c>
      <c r="C62" t="s">
        <v>181</v>
      </c>
      <c r="D62">
        <v>0</v>
      </c>
      <c r="E62">
        <v>9122</v>
      </c>
      <c r="F62">
        <v>325607336.63999999</v>
      </c>
      <c r="G62">
        <v>2253765174</v>
      </c>
      <c r="H62">
        <v>2089565787.3299999</v>
      </c>
      <c r="I62">
        <v>1538114069.76</v>
      </c>
      <c r="J62">
        <v>393429574.66000003</v>
      </c>
      <c r="K62">
        <v>162298406.69999999</v>
      </c>
      <c r="L62">
        <v>40410114.18</v>
      </c>
      <c r="M62">
        <v>23647877.329999998</v>
      </c>
      <c r="N62">
        <v>10822805.25</v>
      </c>
      <c r="O62">
        <v>4666910.3600000003</v>
      </c>
      <c r="P62">
        <v>10788665.57</v>
      </c>
      <c r="Q62">
        <v>6853116721.79</v>
      </c>
    </row>
    <row r="63" spans="1:17">
      <c r="A63" t="s">
        <v>30</v>
      </c>
      <c r="B63" t="s">
        <v>84</v>
      </c>
      <c r="C63" t="s">
        <v>180</v>
      </c>
      <c r="D63">
        <v>0</v>
      </c>
      <c r="E63">
        <v>9681</v>
      </c>
      <c r="F63">
        <v>345111270.06999999</v>
      </c>
      <c r="G63">
        <v>2618389032.9899998</v>
      </c>
      <c r="H63">
        <v>2443914051.1599998</v>
      </c>
      <c r="I63">
        <v>1868471651.48</v>
      </c>
      <c r="J63">
        <v>423751483</v>
      </c>
      <c r="K63">
        <v>165287403.19</v>
      </c>
      <c r="L63">
        <v>43058195.979999997</v>
      </c>
      <c r="M63">
        <v>21785147.260000002</v>
      </c>
      <c r="N63">
        <v>7952516.6900000004</v>
      </c>
      <c r="O63">
        <v>3255340.31</v>
      </c>
      <c r="P63">
        <v>18591508.859999999</v>
      </c>
      <c r="Q63">
        <v>7959567600.9899998</v>
      </c>
    </row>
    <row r="64" spans="1:17">
      <c r="A64" t="s">
        <v>30</v>
      </c>
      <c r="B64" t="s">
        <v>84</v>
      </c>
      <c r="C64" t="s">
        <v>182</v>
      </c>
      <c r="D64">
        <v>0</v>
      </c>
      <c r="E64">
        <v>5584</v>
      </c>
      <c r="F64">
        <v>1254473.51</v>
      </c>
      <c r="G64">
        <v>1225286306.03</v>
      </c>
      <c r="H64">
        <v>1068112711.75</v>
      </c>
      <c r="I64">
        <v>698004566.28999996</v>
      </c>
      <c r="J64">
        <v>173389120.46000001</v>
      </c>
      <c r="K64">
        <v>95036797.739999995</v>
      </c>
      <c r="L64">
        <v>26184176.489999998</v>
      </c>
      <c r="M64">
        <v>13223248.17</v>
      </c>
      <c r="N64">
        <v>3823655.79</v>
      </c>
      <c r="O64">
        <v>579855.43999999994</v>
      </c>
      <c r="P64">
        <v>737171.3</v>
      </c>
      <c r="Q64">
        <v>3305632082.96</v>
      </c>
    </row>
    <row r="65" spans="1:17">
      <c r="A65" t="s">
        <v>54</v>
      </c>
      <c r="C65" t="s">
        <v>181</v>
      </c>
    </row>
    <row r="66" spans="1:17">
      <c r="A66" t="s">
        <v>54</v>
      </c>
      <c r="C66" t="s">
        <v>180</v>
      </c>
    </row>
    <row r="67" spans="1:17">
      <c r="A67" t="s">
        <v>54</v>
      </c>
      <c r="C67" t="s">
        <v>182</v>
      </c>
    </row>
    <row r="68" spans="1:17">
      <c r="A68" t="s">
        <v>54</v>
      </c>
      <c r="B68" t="s">
        <v>186</v>
      </c>
      <c r="C68" t="s">
        <v>181</v>
      </c>
      <c r="D68">
        <v>0</v>
      </c>
      <c r="E68">
        <v>318</v>
      </c>
      <c r="F68">
        <v>19137612.289999999</v>
      </c>
      <c r="G68">
        <v>1087637554.1800001</v>
      </c>
      <c r="H68">
        <v>794648867.76999998</v>
      </c>
      <c r="I68">
        <v>502284494.54000002</v>
      </c>
      <c r="J68">
        <v>60028668.859999999</v>
      </c>
      <c r="K68">
        <v>22392474.199999999</v>
      </c>
      <c r="L68">
        <v>3437725.79</v>
      </c>
      <c r="M68">
        <v>610282.6</v>
      </c>
      <c r="N68">
        <v>326297.89</v>
      </c>
      <c r="O68">
        <v>73973.84</v>
      </c>
      <c r="P68">
        <v>91073.33</v>
      </c>
      <c r="Q68">
        <v>2490669025.2800002</v>
      </c>
    </row>
    <row r="69" spans="1:17">
      <c r="A69" t="s">
        <v>54</v>
      </c>
      <c r="B69" t="s">
        <v>186</v>
      </c>
      <c r="C69" t="s">
        <v>180</v>
      </c>
      <c r="D69">
        <v>0</v>
      </c>
      <c r="E69">
        <v>660</v>
      </c>
      <c r="F69">
        <v>22830050.370000001</v>
      </c>
      <c r="G69">
        <v>2635150575.0500002</v>
      </c>
      <c r="H69">
        <v>1826489410.76</v>
      </c>
      <c r="I69">
        <v>906371102.17999995</v>
      </c>
      <c r="J69">
        <v>231227688.97999999</v>
      </c>
      <c r="K69">
        <v>91112217.319999993</v>
      </c>
      <c r="L69">
        <v>2641922.9300000002</v>
      </c>
      <c r="M69">
        <v>2197019.19</v>
      </c>
      <c r="N69">
        <v>386547.41</v>
      </c>
      <c r="O69">
        <v>386547.41</v>
      </c>
      <c r="P69">
        <v>2021634.64</v>
      </c>
      <c r="Q69">
        <v>5720814716.25</v>
      </c>
    </row>
    <row r="70" spans="1:17">
      <c r="A70" t="s">
        <v>54</v>
      </c>
      <c r="B70" t="s">
        <v>186</v>
      </c>
      <c r="C70" t="s">
        <v>182</v>
      </c>
      <c r="D70">
        <v>0</v>
      </c>
      <c r="E70">
        <v>422</v>
      </c>
      <c r="F70">
        <v>29732961.030000001</v>
      </c>
      <c r="G70">
        <v>798742594.15999997</v>
      </c>
      <c r="H70">
        <v>607773723.64999998</v>
      </c>
      <c r="I70">
        <v>370440539.29000002</v>
      </c>
      <c r="J70">
        <v>35139628.729999997</v>
      </c>
      <c r="K70">
        <v>2414684.9700000002</v>
      </c>
      <c r="L70">
        <v>106977.8</v>
      </c>
      <c r="M70">
        <v>24540.7</v>
      </c>
      <c r="N70">
        <v>0</v>
      </c>
      <c r="O70">
        <v>0</v>
      </c>
      <c r="P70">
        <v>0</v>
      </c>
      <c r="Q70">
        <v>1844375650.3199999</v>
      </c>
    </row>
    <row r="71" spans="1:17">
      <c r="A71" t="s">
        <v>54</v>
      </c>
      <c r="B71" t="s">
        <v>184</v>
      </c>
      <c r="C71" t="s">
        <v>181</v>
      </c>
      <c r="D71">
        <v>0</v>
      </c>
      <c r="E71">
        <v>4</v>
      </c>
      <c r="F71">
        <v>166304.24</v>
      </c>
      <c r="G71">
        <v>5576600.5499999998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5742904.79</v>
      </c>
    </row>
    <row r="72" spans="1:17">
      <c r="A72" t="s">
        <v>54</v>
      </c>
      <c r="B72" t="s">
        <v>184</v>
      </c>
      <c r="C72" t="s">
        <v>180</v>
      </c>
      <c r="D72">
        <v>0</v>
      </c>
      <c r="E72">
        <v>25</v>
      </c>
      <c r="F72">
        <v>0</v>
      </c>
      <c r="G72">
        <v>9948276.9399999995</v>
      </c>
      <c r="H72">
        <v>11046149.01</v>
      </c>
      <c r="I72">
        <v>11429364.869999999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32423790.82</v>
      </c>
    </row>
    <row r="73" spans="1:17">
      <c r="A73" t="s">
        <v>54</v>
      </c>
      <c r="B73" t="s">
        <v>184</v>
      </c>
      <c r="C73" t="s">
        <v>182</v>
      </c>
      <c r="D73">
        <v>0</v>
      </c>
      <c r="E73">
        <v>67</v>
      </c>
      <c r="F73">
        <v>791120.2</v>
      </c>
      <c r="G73">
        <v>22279902.73</v>
      </c>
      <c r="H73">
        <v>1693922.9</v>
      </c>
      <c r="I73">
        <v>10792858.689999999</v>
      </c>
      <c r="J73">
        <v>34939.040000000001</v>
      </c>
      <c r="K73">
        <v>34939.040000000001</v>
      </c>
      <c r="L73">
        <v>17469.52</v>
      </c>
      <c r="M73">
        <v>17469.52</v>
      </c>
      <c r="N73">
        <v>17469.52</v>
      </c>
      <c r="O73">
        <v>17469.52</v>
      </c>
      <c r="P73">
        <v>949504.58</v>
      </c>
      <c r="Q73">
        <v>36647065.280000001</v>
      </c>
    </row>
    <row r="74" spans="1:17">
      <c r="A74" t="s">
        <v>54</v>
      </c>
      <c r="B74" t="s">
        <v>187</v>
      </c>
      <c r="C74" t="s">
        <v>181</v>
      </c>
      <c r="D74">
        <v>0</v>
      </c>
      <c r="E74">
        <v>80</v>
      </c>
      <c r="F74">
        <v>1295282.1399999999</v>
      </c>
      <c r="G74">
        <v>172612761.81</v>
      </c>
      <c r="H74">
        <v>98221433.549999997</v>
      </c>
      <c r="I74">
        <v>41976722.469999999</v>
      </c>
      <c r="J74">
        <v>9313154.8000000007</v>
      </c>
      <c r="K74">
        <v>46914.27</v>
      </c>
      <c r="L74">
        <v>23457.14</v>
      </c>
      <c r="M74">
        <v>23457.14</v>
      </c>
      <c r="N74">
        <v>23457.14</v>
      </c>
      <c r="O74">
        <v>23457.14</v>
      </c>
      <c r="P74">
        <v>21799.66</v>
      </c>
      <c r="Q74">
        <v>323581897.25</v>
      </c>
    </row>
    <row r="75" spans="1:17">
      <c r="A75" t="s">
        <v>54</v>
      </c>
      <c r="B75" t="s">
        <v>187</v>
      </c>
      <c r="C75" t="s">
        <v>180</v>
      </c>
      <c r="D75">
        <v>0</v>
      </c>
      <c r="E75">
        <v>158</v>
      </c>
      <c r="F75">
        <v>9261540.1199999992</v>
      </c>
      <c r="G75">
        <v>264113034.78999999</v>
      </c>
      <c r="H75">
        <v>50564596.920000002</v>
      </c>
      <c r="I75">
        <v>7301712.21</v>
      </c>
      <c r="J75">
        <v>413577.66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331654461.70999998</v>
      </c>
    </row>
    <row r="76" spans="1:17">
      <c r="A76" t="s">
        <v>54</v>
      </c>
      <c r="B76" t="s">
        <v>187</v>
      </c>
      <c r="C76" t="s">
        <v>182</v>
      </c>
      <c r="D76">
        <v>0</v>
      </c>
      <c r="E76">
        <v>212</v>
      </c>
      <c r="F76">
        <v>792627.25</v>
      </c>
      <c r="G76">
        <v>321486825.33999997</v>
      </c>
      <c r="H76">
        <v>27289210.52</v>
      </c>
      <c r="I76">
        <v>1724355.9</v>
      </c>
      <c r="J76">
        <v>583949.65</v>
      </c>
      <c r="K76">
        <v>583949.65</v>
      </c>
      <c r="L76">
        <v>291974.83</v>
      </c>
      <c r="M76">
        <v>291974.83</v>
      </c>
      <c r="N76">
        <v>291974.83</v>
      </c>
      <c r="O76">
        <v>291974.83</v>
      </c>
      <c r="P76">
        <v>3728953.87</v>
      </c>
      <c r="Q76">
        <v>357357771.5</v>
      </c>
    </row>
    <row r="77" spans="1:17">
      <c r="A77" t="s">
        <v>54</v>
      </c>
      <c r="B77" t="s">
        <v>83</v>
      </c>
      <c r="C77" t="s">
        <v>181</v>
      </c>
      <c r="D77">
        <v>0</v>
      </c>
      <c r="E77">
        <v>1</v>
      </c>
      <c r="F77">
        <v>0</v>
      </c>
      <c r="G77">
        <v>21788.99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21788.99</v>
      </c>
    </row>
    <row r="78" spans="1:17">
      <c r="A78" t="s">
        <v>54</v>
      </c>
      <c r="B78" t="s">
        <v>83</v>
      </c>
      <c r="C78" t="s">
        <v>180</v>
      </c>
      <c r="D78">
        <v>0</v>
      </c>
      <c r="E78">
        <v>4</v>
      </c>
      <c r="F78">
        <v>13394.14</v>
      </c>
      <c r="G78">
        <v>5315203.9800000004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5328598.12</v>
      </c>
    </row>
    <row r="79" spans="1:17">
      <c r="A79" t="s">
        <v>54</v>
      </c>
      <c r="B79" t="s">
        <v>83</v>
      </c>
      <c r="C79" t="s">
        <v>182</v>
      </c>
      <c r="D79">
        <v>0</v>
      </c>
      <c r="E79">
        <v>39</v>
      </c>
      <c r="F79">
        <v>43171.73</v>
      </c>
      <c r="G79">
        <v>4965927.6900000004</v>
      </c>
      <c r="H79">
        <v>1244876.8999999999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6253976.3099999996</v>
      </c>
    </row>
    <row r="80" spans="1:17">
      <c r="A80" t="s">
        <v>54</v>
      </c>
      <c r="B80" t="s">
        <v>185</v>
      </c>
      <c r="C80" t="s">
        <v>181</v>
      </c>
      <c r="D80">
        <v>0</v>
      </c>
      <c r="E80">
        <v>5</v>
      </c>
      <c r="F80">
        <v>154817.18</v>
      </c>
      <c r="G80">
        <v>24237697.23</v>
      </c>
      <c r="H80">
        <v>21330462.100000001</v>
      </c>
      <c r="I80">
        <v>11082703.48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56805679.990000002</v>
      </c>
    </row>
    <row r="81" spans="1:17">
      <c r="A81" t="s">
        <v>54</v>
      </c>
      <c r="B81" t="s">
        <v>185</v>
      </c>
      <c r="C81" t="s">
        <v>180</v>
      </c>
      <c r="D81">
        <v>0</v>
      </c>
      <c r="E81">
        <v>10</v>
      </c>
      <c r="F81">
        <v>0</v>
      </c>
      <c r="G81">
        <v>3131246.14</v>
      </c>
      <c r="H81">
        <v>1052894.81</v>
      </c>
      <c r="I81">
        <v>507157.6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4691298.5599999996</v>
      </c>
    </row>
    <row r="82" spans="1:17">
      <c r="A82" t="s">
        <v>54</v>
      </c>
      <c r="B82" t="s">
        <v>185</v>
      </c>
      <c r="C82" t="s">
        <v>182</v>
      </c>
      <c r="D82">
        <v>0</v>
      </c>
      <c r="E82">
        <v>143</v>
      </c>
      <c r="F82">
        <v>6197992.4500000002</v>
      </c>
      <c r="G82">
        <v>46768980.359999999</v>
      </c>
      <c r="H82">
        <v>3757159.77</v>
      </c>
      <c r="I82">
        <v>1358376.3</v>
      </c>
      <c r="J82">
        <v>154492.95000000001</v>
      </c>
      <c r="K82">
        <v>139935.92000000001</v>
      </c>
      <c r="L82">
        <v>69967.960000000006</v>
      </c>
      <c r="M82">
        <v>69967.960000000006</v>
      </c>
      <c r="N82">
        <v>69967.960000000006</v>
      </c>
      <c r="O82">
        <v>69967.960000000006</v>
      </c>
      <c r="P82">
        <v>18953.86</v>
      </c>
      <c r="Q82">
        <v>58675763.450000003</v>
      </c>
    </row>
    <row r="83" spans="1:17">
      <c r="A83" t="s">
        <v>54</v>
      </c>
      <c r="B83" t="s">
        <v>84</v>
      </c>
      <c r="C83" t="s">
        <v>181</v>
      </c>
      <c r="D83">
        <v>0</v>
      </c>
      <c r="E83">
        <v>65</v>
      </c>
      <c r="F83">
        <v>682309.19</v>
      </c>
      <c r="G83">
        <v>259101575.34999999</v>
      </c>
      <c r="H83">
        <v>277370069.16000003</v>
      </c>
      <c r="I83">
        <v>259690269.41</v>
      </c>
      <c r="J83">
        <v>75675555.640000001</v>
      </c>
      <c r="K83">
        <v>55756967.700000003</v>
      </c>
      <c r="L83">
        <v>1744171.12</v>
      </c>
      <c r="M83">
        <v>509086.31</v>
      </c>
      <c r="N83">
        <v>130938.61</v>
      </c>
      <c r="O83">
        <v>113824.03</v>
      </c>
      <c r="P83">
        <v>437267.87</v>
      </c>
      <c r="Q83">
        <v>931212034.38</v>
      </c>
    </row>
    <row r="84" spans="1:17">
      <c r="A84" t="s">
        <v>54</v>
      </c>
      <c r="B84" t="s">
        <v>84</v>
      </c>
      <c r="C84" t="s">
        <v>180</v>
      </c>
      <c r="D84">
        <v>0</v>
      </c>
      <c r="E84">
        <v>128</v>
      </c>
      <c r="F84">
        <v>7512851.3200000003</v>
      </c>
      <c r="G84">
        <v>2145920283.6300001</v>
      </c>
      <c r="H84">
        <v>805872625.75999999</v>
      </c>
      <c r="I84">
        <v>309015372.69999999</v>
      </c>
      <c r="J84">
        <v>88816147.780000001</v>
      </c>
      <c r="K84">
        <v>21704577.879999999</v>
      </c>
      <c r="L84">
        <v>1893238.85</v>
      </c>
      <c r="M84">
        <v>877156.37</v>
      </c>
      <c r="N84">
        <v>626577.06000000006</v>
      </c>
      <c r="O84">
        <v>241200.9</v>
      </c>
      <c r="P84">
        <v>157123.56</v>
      </c>
      <c r="Q84">
        <v>3382637155.8099999</v>
      </c>
    </row>
    <row r="85" spans="1:17">
      <c r="A85" t="s">
        <v>54</v>
      </c>
      <c r="B85" t="s">
        <v>84</v>
      </c>
      <c r="C85" t="s">
        <v>182</v>
      </c>
      <c r="D85">
        <v>0</v>
      </c>
      <c r="E85">
        <v>77</v>
      </c>
      <c r="F85">
        <v>6180752.6799999997</v>
      </c>
      <c r="G85">
        <v>1579267308.0999999</v>
      </c>
      <c r="H85">
        <v>1504949126.53</v>
      </c>
      <c r="I85">
        <v>1217905730.3199999</v>
      </c>
      <c r="J85">
        <v>333617998.07999998</v>
      </c>
      <c r="K85">
        <v>268095484.24000001</v>
      </c>
      <c r="L85">
        <v>45649645.280000001</v>
      </c>
      <c r="M85">
        <v>0</v>
      </c>
      <c r="N85">
        <v>0</v>
      </c>
      <c r="O85">
        <v>0</v>
      </c>
      <c r="P85">
        <v>0</v>
      </c>
      <c r="Q85">
        <v>4955666045.2299995</v>
      </c>
    </row>
    <row r="86" spans="1:17">
      <c r="A86" t="s">
        <v>31</v>
      </c>
      <c r="C86" t="s">
        <v>181</v>
      </c>
    </row>
    <row r="87" spans="1:17">
      <c r="A87" t="s">
        <v>31</v>
      </c>
      <c r="C87" t="s">
        <v>180</v>
      </c>
    </row>
    <row r="88" spans="1:17">
      <c r="A88" t="s">
        <v>31</v>
      </c>
      <c r="C88" t="s">
        <v>182</v>
      </c>
    </row>
    <row r="89" spans="1:17">
      <c r="A89" t="s">
        <v>31</v>
      </c>
      <c r="B89" t="s">
        <v>186</v>
      </c>
      <c r="C89" t="s">
        <v>181</v>
      </c>
      <c r="D89">
        <v>0</v>
      </c>
      <c r="E89">
        <v>1665</v>
      </c>
      <c r="F89">
        <v>85809980.420000002</v>
      </c>
      <c r="G89">
        <v>2076330220.1500001</v>
      </c>
      <c r="H89">
        <v>2083728197.05</v>
      </c>
      <c r="I89">
        <v>1278838564.6400001</v>
      </c>
      <c r="J89">
        <v>388542538.63</v>
      </c>
      <c r="K89">
        <v>248289490.28</v>
      </c>
      <c r="L89">
        <v>75448867.909999996</v>
      </c>
      <c r="M89">
        <v>45652699.899999999</v>
      </c>
      <c r="N89">
        <v>30449928.23</v>
      </c>
      <c r="O89">
        <v>18799991.760000002</v>
      </c>
      <c r="P89">
        <v>42182824.990000002</v>
      </c>
      <c r="Q89">
        <v>6374073303.9700003</v>
      </c>
    </row>
    <row r="90" spans="1:17">
      <c r="A90" t="s">
        <v>31</v>
      </c>
      <c r="B90" t="s">
        <v>186</v>
      </c>
      <c r="C90" t="s">
        <v>180</v>
      </c>
      <c r="D90">
        <v>0</v>
      </c>
      <c r="E90">
        <v>2946</v>
      </c>
      <c r="F90">
        <v>140218314.86000001</v>
      </c>
      <c r="G90">
        <v>4278344921.8899999</v>
      </c>
      <c r="H90">
        <v>3535887720.4200001</v>
      </c>
      <c r="I90">
        <v>2654677620.6799998</v>
      </c>
      <c r="J90">
        <v>734084024.25999999</v>
      </c>
      <c r="K90">
        <v>449744049.16000003</v>
      </c>
      <c r="L90">
        <v>97152969.129999995</v>
      </c>
      <c r="M90">
        <v>52109661.420000002</v>
      </c>
      <c r="N90">
        <v>28863022.809999999</v>
      </c>
      <c r="O90">
        <v>18408851.379999999</v>
      </c>
      <c r="P90">
        <v>73546737.920000002</v>
      </c>
      <c r="Q90">
        <v>12063037893.93</v>
      </c>
    </row>
    <row r="91" spans="1:17">
      <c r="A91" t="s">
        <v>31</v>
      </c>
      <c r="B91" t="s">
        <v>186</v>
      </c>
      <c r="C91" t="s">
        <v>182</v>
      </c>
      <c r="D91">
        <v>0</v>
      </c>
      <c r="E91">
        <v>1770</v>
      </c>
      <c r="F91">
        <v>117943490.66</v>
      </c>
      <c r="G91">
        <v>1401510750.48</v>
      </c>
      <c r="H91">
        <v>1085452611.53</v>
      </c>
      <c r="I91">
        <v>447761667.77999997</v>
      </c>
      <c r="J91">
        <v>83889578.730000004</v>
      </c>
      <c r="K91">
        <v>53098052.43</v>
      </c>
      <c r="L91">
        <v>16808201.260000002</v>
      </c>
      <c r="M91">
        <v>12692882.49</v>
      </c>
      <c r="N91">
        <v>7359437.29</v>
      </c>
      <c r="O91">
        <v>4715952.93</v>
      </c>
      <c r="P91">
        <v>13741233.289999999</v>
      </c>
      <c r="Q91">
        <v>3244973858.8899999</v>
      </c>
    </row>
    <row r="92" spans="1:17">
      <c r="A92" t="s">
        <v>31</v>
      </c>
      <c r="B92" t="s">
        <v>184</v>
      </c>
      <c r="C92" t="s">
        <v>181</v>
      </c>
      <c r="D92">
        <v>0</v>
      </c>
      <c r="E92">
        <v>65</v>
      </c>
      <c r="F92">
        <v>557934.24</v>
      </c>
      <c r="G92">
        <v>36483398.479999997</v>
      </c>
      <c r="H92">
        <v>5079760.8099999996</v>
      </c>
      <c r="I92">
        <v>477398.48</v>
      </c>
      <c r="J92">
        <v>123326.75</v>
      </c>
      <c r="K92">
        <v>123326.75</v>
      </c>
      <c r="L92">
        <v>107307.63</v>
      </c>
      <c r="M92">
        <v>97598.73</v>
      </c>
      <c r="N92">
        <v>61663.37</v>
      </c>
      <c r="O92">
        <v>21258.68</v>
      </c>
      <c r="P92">
        <v>0</v>
      </c>
      <c r="Q92">
        <v>43132973.939999998</v>
      </c>
    </row>
    <row r="93" spans="1:17">
      <c r="A93" t="s">
        <v>31</v>
      </c>
      <c r="B93" t="s">
        <v>184</v>
      </c>
      <c r="C93" t="s">
        <v>180</v>
      </c>
      <c r="D93">
        <v>0</v>
      </c>
      <c r="E93">
        <v>97</v>
      </c>
      <c r="F93">
        <v>0</v>
      </c>
      <c r="G93">
        <v>57578184.409999996</v>
      </c>
      <c r="H93">
        <v>11371702.199999999</v>
      </c>
      <c r="I93">
        <v>1825956.13</v>
      </c>
      <c r="J93">
        <v>722176.7</v>
      </c>
      <c r="K93">
        <v>201694.97</v>
      </c>
      <c r="L93">
        <v>100847.49</v>
      </c>
      <c r="M93">
        <v>86675.27</v>
      </c>
      <c r="N93">
        <v>60027.81</v>
      </c>
      <c r="O93">
        <v>60027.81</v>
      </c>
      <c r="P93">
        <v>117133.93</v>
      </c>
      <c r="Q93">
        <v>72124426.709999993</v>
      </c>
    </row>
    <row r="94" spans="1:17">
      <c r="A94" t="s">
        <v>31</v>
      </c>
      <c r="B94" t="s">
        <v>184</v>
      </c>
      <c r="C94" t="s">
        <v>182</v>
      </c>
      <c r="D94">
        <v>0</v>
      </c>
      <c r="E94">
        <v>143</v>
      </c>
      <c r="F94">
        <v>11187722.67</v>
      </c>
      <c r="G94">
        <v>39583006.299999997</v>
      </c>
      <c r="H94">
        <v>10434547.33</v>
      </c>
      <c r="I94">
        <v>1316243.83</v>
      </c>
      <c r="J94">
        <v>213494.07</v>
      </c>
      <c r="K94">
        <v>477960.73</v>
      </c>
      <c r="L94">
        <v>0</v>
      </c>
      <c r="M94">
        <v>0</v>
      </c>
      <c r="N94">
        <v>0</v>
      </c>
      <c r="O94">
        <v>0</v>
      </c>
      <c r="P94">
        <v>0</v>
      </c>
      <c r="Q94">
        <v>63212974.93</v>
      </c>
    </row>
    <row r="95" spans="1:17">
      <c r="A95" t="s">
        <v>31</v>
      </c>
      <c r="B95" t="s">
        <v>187</v>
      </c>
      <c r="C95" t="s">
        <v>181</v>
      </c>
      <c r="D95">
        <v>0</v>
      </c>
      <c r="E95">
        <v>285</v>
      </c>
      <c r="F95">
        <v>2781190.79</v>
      </c>
      <c r="G95">
        <v>472267824.98000002</v>
      </c>
      <c r="H95">
        <v>187824583.66999999</v>
      </c>
      <c r="I95">
        <v>46796836.43</v>
      </c>
      <c r="J95">
        <v>14881241.48</v>
      </c>
      <c r="K95">
        <v>21707098.640000001</v>
      </c>
      <c r="L95">
        <v>3021632.94</v>
      </c>
      <c r="M95">
        <v>267148.73</v>
      </c>
      <c r="N95">
        <v>84273.3</v>
      </c>
      <c r="O95">
        <v>368851.74</v>
      </c>
      <c r="P95">
        <v>1075511.1399999999</v>
      </c>
      <c r="Q95">
        <v>751076193.83000004</v>
      </c>
    </row>
    <row r="96" spans="1:17">
      <c r="A96" t="s">
        <v>31</v>
      </c>
      <c r="B96" t="s">
        <v>187</v>
      </c>
      <c r="C96" t="s">
        <v>180</v>
      </c>
      <c r="D96">
        <v>0</v>
      </c>
      <c r="E96">
        <v>558</v>
      </c>
      <c r="F96">
        <v>9502722.5600000005</v>
      </c>
      <c r="G96">
        <v>466384983.24000001</v>
      </c>
      <c r="H96">
        <v>185323581.93000001</v>
      </c>
      <c r="I96">
        <v>119744308.37</v>
      </c>
      <c r="J96">
        <v>54044992.770000003</v>
      </c>
      <c r="K96">
        <v>25558244.969999999</v>
      </c>
      <c r="L96">
        <v>1102505.1299999999</v>
      </c>
      <c r="M96">
        <v>941709.51</v>
      </c>
      <c r="N96">
        <v>875402.66</v>
      </c>
      <c r="O96">
        <v>285885.71999999997</v>
      </c>
      <c r="P96">
        <v>632251.9</v>
      </c>
      <c r="Q96">
        <v>864396588.76999998</v>
      </c>
    </row>
    <row r="97" spans="1:17">
      <c r="A97" t="s">
        <v>31</v>
      </c>
      <c r="B97" t="s">
        <v>187</v>
      </c>
      <c r="C97" t="s">
        <v>182</v>
      </c>
      <c r="D97">
        <v>0</v>
      </c>
      <c r="E97">
        <v>521</v>
      </c>
      <c r="F97">
        <v>11704574.439999999</v>
      </c>
      <c r="G97">
        <v>308310506.94999999</v>
      </c>
      <c r="H97">
        <v>83415028.260000005</v>
      </c>
      <c r="I97">
        <v>18193953.34</v>
      </c>
      <c r="J97">
        <v>2936633.33</v>
      </c>
      <c r="K97">
        <v>340475.16</v>
      </c>
      <c r="L97">
        <v>149168.41</v>
      </c>
      <c r="M97">
        <v>148101.63</v>
      </c>
      <c r="N97">
        <v>0</v>
      </c>
      <c r="O97">
        <v>0</v>
      </c>
      <c r="P97">
        <v>0</v>
      </c>
      <c r="Q97">
        <v>425198441.50999999</v>
      </c>
    </row>
    <row r="98" spans="1:17">
      <c r="A98" t="s">
        <v>31</v>
      </c>
      <c r="B98" t="s">
        <v>83</v>
      </c>
      <c r="C98" t="s">
        <v>181</v>
      </c>
      <c r="D98">
        <v>0</v>
      </c>
      <c r="E98">
        <v>4</v>
      </c>
      <c r="F98">
        <v>0</v>
      </c>
      <c r="G98">
        <v>1451538.75</v>
      </c>
      <c r="H98">
        <v>629255.22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2080793.98</v>
      </c>
    </row>
    <row r="99" spans="1:17">
      <c r="A99" t="s">
        <v>31</v>
      </c>
      <c r="B99" t="s">
        <v>83</v>
      </c>
      <c r="C99" t="s">
        <v>180</v>
      </c>
      <c r="D99">
        <v>0</v>
      </c>
      <c r="E99">
        <v>12</v>
      </c>
      <c r="F99">
        <v>0</v>
      </c>
      <c r="G99">
        <v>705718566.83000004</v>
      </c>
      <c r="H99">
        <v>204341617.37</v>
      </c>
      <c r="I99">
        <v>7689177.5800000001</v>
      </c>
      <c r="J99">
        <v>3844588.79</v>
      </c>
      <c r="K99">
        <v>2361812.4900000002</v>
      </c>
      <c r="L99">
        <v>0</v>
      </c>
      <c r="M99">
        <v>0</v>
      </c>
      <c r="N99">
        <v>0</v>
      </c>
      <c r="O99">
        <v>0</v>
      </c>
      <c r="P99">
        <v>0</v>
      </c>
      <c r="Q99">
        <v>923955763.05999994</v>
      </c>
    </row>
    <row r="100" spans="1:17">
      <c r="A100" t="s">
        <v>31</v>
      </c>
      <c r="B100" t="s">
        <v>83</v>
      </c>
      <c r="C100" t="s">
        <v>182</v>
      </c>
      <c r="D100">
        <v>0</v>
      </c>
      <c r="E100">
        <v>106</v>
      </c>
      <c r="F100">
        <v>779762086.39999998</v>
      </c>
      <c r="G100">
        <v>24725479.66</v>
      </c>
      <c r="H100">
        <v>11398422.039999999</v>
      </c>
      <c r="I100">
        <v>9022076.1400000006</v>
      </c>
      <c r="J100">
        <v>4887583.6900000004</v>
      </c>
      <c r="K100">
        <v>1465927.49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831261575.40999997</v>
      </c>
    </row>
    <row r="101" spans="1:17">
      <c r="A101" t="s">
        <v>31</v>
      </c>
      <c r="B101" t="s">
        <v>185</v>
      </c>
      <c r="C101" t="s">
        <v>181</v>
      </c>
      <c r="D101">
        <v>0</v>
      </c>
      <c r="E101">
        <v>17</v>
      </c>
      <c r="F101">
        <v>1141740.17</v>
      </c>
      <c r="G101">
        <v>8548153.2599999998</v>
      </c>
      <c r="H101">
        <v>2962401.04</v>
      </c>
      <c r="I101">
        <v>1025264.35</v>
      </c>
      <c r="J101">
        <v>873147.66</v>
      </c>
      <c r="K101">
        <v>156113.07999999999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14706819.560000001</v>
      </c>
    </row>
    <row r="102" spans="1:17">
      <c r="A102" t="s">
        <v>31</v>
      </c>
      <c r="B102" t="s">
        <v>185</v>
      </c>
      <c r="C102" t="s">
        <v>180</v>
      </c>
      <c r="D102">
        <v>0</v>
      </c>
      <c r="E102">
        <v>41</v>
      </c>
      <c r="F102">
        <v>0</v>
      </c>
      <c r="G102">
        <v>27313384.370000001</v>
      </c>
      <c r="H102">
        <v>14010864.27</v>
      </c>
      <c r="I102">
        <v>6851266.6600000001</v>
      </c>
      <c r="J102">
        <v>2413777.8199999998</v>
      </c>
      <c r="K102">
        <v>1502552.31</v>
      </c>
      <c r="L102">
        <v>255735.76</v>
      </c>
      <c r="M102">
        <v>255735.76</v>
      </c>
      <c r="N102">
        <v>255735.76</v>
      </c>
      <c r="O102">
        <v>255735.76</v>
      </c>
      <c r="P102">
        <v>2221884.1800000002</v>
      </c>
      <c r="Q102">
        <v>55336672.670000002</v>
      </c>
    </row>
    <row r="103" spans="1:17">
      <c r="A103" t="s">
        <v>31</v>
      </c>
      <c r="B103" t="s">
        <v>185</v>
      </c>
      <c r="C103" t="s">
        <v>182</v>
      </c>
      <c r="D103">
        <v>0</v>
      </c>
      <c r="E103">
        <v>350</v>
      </c>
      <c r="F103">
        <v>9731001.9900000002</v>
      </c>
      <c r="G103">
        <v>160816212.41</v>
      </c>
      <c r="H103">
        <v>7357046.1299999999</v>
      </c>
      <c r="I103">
        <v>2054910.72</v>
      </c>
      <c r="J103">
        <v>548379.32999999996</v>
      </c>
      <c r="K103">
        <v>443016.52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180950567.09999999</v>
      </c>
    </row>
    <row r="104" spans="1:17">
      <c r="A104" t="s">
        <v>31</v>
      </c>
      <c r="B104" t="s">
        <v>84</v>
      </c>
      <c r="C104" t="s">
        <v>181</v>
      </c>
      <c r="D104">
        <v>0</v>
      </c>
      <c r="E104">
        <v>1515</v>
      </c>
      <c r="F104">
        <v>107851719.01000001</v>
      </c>
      <c r="G104">
        <v>3889100030.71</v>
      </c>
      <c r="H104">
        <v>4347606989.1599998</v>
      </c>
      <c r="I104">
        <v>4190080073.98</v>
      </c>
      <c r="J104">
        <v>1685984458.71</v>
      </c>
      <c r="K104">
        <v>1411222980.51</v>
      </c>
      <c r="L104">
        <v>450233408.14999998</v>
      </c>
      <c r="M104">
        <v>298275959.16000003</v>
      </c>
      <c r="N104">
        <v>210794594.34</v>
      </c>
      <c r="O104">
        <v>92735560.829999998</v>
      </c>
      <c r="P104">
        <v>140956980.03999999</v>
      </c>
      <c r="Q104">
        <v>16824842754.6</v>
      </c>
    </row>
    <row r="105" spans="1:17">
      <c r="A105" t="s">
        <v>31</v>
      </c>
      <c r="B105" t="s">
        <v>84</v>
      </c>
      <c r="C105" t="s">
        <v>180</v>
      </c>
      <c r="D105">
        <v>0</v>
      </c>
      <c r="E105">
        <v>2487</v>
      </c>
      <c r="F105">
        <v>143723333.71000001</v>
      </c>
      <c r="G105">
        <v>10640940420.66</v>
      </c>
      <c r="H105">
        <v>10271758799.18</v>
      </c>
      <c r="I105">
        <v>8329571692.7399998</v>
      </c>
      <c r="J105">
        <v>2525429415.4899998</v>
      </c>
      <c r="K105">
        <v>1465631557.6600001</v>
      </c>
      <c r="L105">
        <v>402933658.25</v>
      </c>
      <c r="M105">
        <v>244291177.36000001</v>
      </c>
      <c r="N105">
        <v>139724140.27000001</v>
      </c>
      <c r="O105">
        <v>104427388.36</v>
      </c>
      <c r="P105">
        <v>159613562.84999999</v>
      </c>
      <c r="Q105">
        <v>34428045146.519997</v>
      </c>
    </row>
    <row r="106" spans="1:17">
      <c r="A106" t="s">
        <v>31</v>
      </c>
      <c r="B106" t="s">
        <v>84</v>
      </c>
      <c r="C106" t="s">
        <v>182</v>
      </c>
      <c r="D106">
        <v>0</v>
      </c>
      <c r="E106">
        <v>616</v>
      </c>
      <c r="F106">
        <v>37376794.32</v>
      </c>
      <c r="G106">
        <v>1019831126.88</v>
      </c>
      <c r="H106">
        <v>940161568.22000003</v>
      </c>
      <c r="I106">
        <v>987896179.78999996</v>
      </c>
      <c r="J106">
        <v>566895051.46000004</v>
      </c>
      <c r="K106">
        <v>176269827.69</v>
      </c>
      <c r="L106">
        <v>66088396.859999999</v>
      </c>
      <c r="M106">
        <v>50313879.490000002</v>
      </c>
      <c r="N106">
        <v>27605961.690000001</v>
      </c>
      <c r="O106">
        <v>14948978.08</v>
      </c>
      <c r="P106">
        <v>37159997.149999999</v>
      </c>
      <c r="Q106">
        <v>3924547761.6300001</v>
      </c>
    </row>
    <row r="107" spans="1:17">
      <c r="A107" t="s">
        <v>32</v>
      </c>
      <c r="C107" t="s">
        <v>181</v>
      </c>
    </row>
    <row r="108" spans="1:17">
      <c r="A108" t="s">
        <v>32</v>
      </c>
      <c r="C108" t="s">
        <v>180</v>
      </c>
    </row>
    <row r="109" spans="1:17">
      <c r="A109" t="s">
        <v>32</v>
      </c>
      <c r="C109" t="s">
        <v>182</v>
      </c>
    </row>
    <row r="110" spans="1:17">
      <c r="A110" t="s">
        <v>32</v>
      </c>
      <c r="B110" t="s">
        <v>186</v>
      </c>
      <c r="C110" t="s">
        <v>181</v>
      </c>
      <c r="D110">
        <v>0</v>
      </c>
      <c r="E110">
        <v>30</v>
      </c>
      <c r="F110">
        <v>0</v>
      </c>
      <c r="G110">
        <v>13704365.970000001</v>
      </c>
      <c r="H110">
        <v>7475203.7199999997</v>
      </c>
      <c r="I110">
        <v>199519.92</v>
      </c>
      <c r="J110">
        <v>32238.33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21411327.949999999</v>
      </c>
    </row>
    <row r="111" spans="1:17">
      <c r="A111" t="s">
        <v>32</v>
      </c>
      <c r="B111" t="s">
        <v>186</v>
      </c>
      <c r="C111" t="s">
        <v>180</v>
      </c>
      <c r="D111">
        <v>0</v>
      </c>
      <c r="E111">
        <v>20</v>
      </c>
      <c r="F111">
        <v>606602.6</v>
      </c>
      <c r="G111">
        <v>32080712.66</v>
      </c>
      <c r="H111">
        <v>28272151.280000001</v>
      </c>
      <c r="I111">
        <v>208205.95</v>
      </c>
      <c r="J111">
        <v>269.05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61167941.530000001</v>
      </c>
    </row>
    <row r="112" spans="1:17">
      <c r="A112" t="s">
        <v>32</v>
      </c>
      <c r="B112" t="s">
        <v>186</v>
      </c>
      <c r="C112" t="s">
        <v>182</v>
      </c>
      <c r="D112">
        <v>0</v>
      </c>
      <c r="E112">
        <v>26</v>
      </c>
      <c r="F112">
        <v>1290035.49</v>
      </c>
      <c r="G112">
        <v>6555518.7199999997</v>
      </c>
      <c r="H112">
        <v>1733769.94</v>
      </c>
      <c r="I112">
        <v>27677.360000000001</v>
      </c>
      <c r="J112">
        <v>1694.4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9608695.9100000001</v>
      </c>
    </row>
    <row r="113" spans="1:17">
      <c r="A113" t="s">
        <v>32</v>
      </c>
      <c r="B113" t="s">
        <v>184</v>
      </c>
      <c r="C113" t="s">
        <v>181</v>
      </c>
    </row>
    <row r="114" spans="1:17">
      <c r="A114" t="s">
        <v>32</v>
      </c>
      <c r="B114" t="s">
        <v>184</v>
      </c>
      <c r="C114" t="s">
        <v>180</v>
      </c>
    </row>
    <row r="115" spans="1:17">
      <c r="A115" t="s">
        <v>32</v>
      </c>
      <c r="B115" t="s">
        <v>184</v>
      </c>
      <c r="C115" t="s">
        <v>182</v>
      </c>
      <c r="D115">
        <v>0</v>
      </c>
      <c r="E115">
        <v>9</v>
      </c>
      <c r="F115">
        <v>0</v>
      </c>
      <c r="G115">
        <v>916185.12</v>
      </c>
      <c r="H115">
        <v>9924.5400000000009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926109.66</v>
      </c>
    </row>
    <row r="116" spans="1:17">
      <c r="A116" t="s">
        <v>32</v>
      </c>
      <c r="B116" t="s">
        <v>187</v>
      </c>
      <c r="C116" t="s">
        <v>181</v>
      </c>
      <c r="D116">
        <v>0</v>
      </c>
      <c r="E116">
        <v>18</v>
      </c>
      <c r="F116">
        <v>0</v>
      </c>
      <c r="G116">
        <v>4789029.34</v>
      </c>
      <c r="H116">
        <v>669650.26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5458679.5999999996</v>
      </c>
    </row>
    <row r="117" spans="1:17">
      <c r="A117" t="s">
        <v>32</v>
      </c>
      <c r="B117" t="s">
        <v>187</v>
      </c>
      <c r="C117" t="s">
        <v>180</v>
      </c>
      <c r="D117">
        <v>0</v>
      </c>
      <c r="E117">
        <v>10</v>
      </c>
      <c r="F117">
        <v>0</v>
      </c>
      <c r="G117">
        <v>1651615.88</v>
      </c>
      <c r="H117">
        <v>682933.37</v>
      </c>
      <c r="I117">
        <v>21303.62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2355852.86</v>
      </c>
    </row>
    <row r="118" spans="1:17">
      <c r="A118" t="s">
        <v>32</v>
      </c>
      <c r="B118" t="s">
        <v>187</v>
      </c>
      <c r="C118" t="s">
        <v>182</v>
      </c>
      <c r="D118">
        <v>0</v>
      </c>
      <c r="E118">
        <v>8</v>
      </c>
      <c r="F118">
        <v>0</v>
      </c>
      <c r="G118">
        <v>873144.33</v>
      </c>
      <c r="H118">
        <v>320096.48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1193240.81</v>
      </c>
    </row>
    <row r="119" spans="1:17">
      <c r="A119" t="s">
        <v>32</v>
      </c>
      <c r="B119" t="s">
        <v>83</v>
      </c>
      <c r="C119" t="s">
        <v>181</v>
      </c>
    </row>
    <row r="120" spans="1:17">
      <c r="A120" t="s">
        <v>32</v>
      </c>
      <c r="B120" t="s">
        <v>83</v>
      </c>
      <c r="C120" t="s">
        <v>180</v>
      </c>
    </row>
    <row r="121" spans="1:17">
      <c r="A121" t="s">
        <v>32</v>
      </c>
      <c r="B121" t="s">
        <v>83</v>
      </c>
      <c r="C121" t="s">
        <v>182</v>
      </c>
      <c r="D121">
        <v>0</v>
      </c>
      <c r="E121">
        <v>5</v>
      </c>
      <c r="F121">
        <v>0</v>
      </c>
      <c r="G121">
        <v>30979.49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30979.49</v>
      </c>
    </row>
    <row r="122" spans="1:17">
      <c r="A122" t="s">
        <v>32</v>
      </c>
      <c r="B122" t="s">
        <v>185</v>
      </c>
      <c r="C122" t="s">
        <v>181</v>
      </c>
      <c r="D122">
        <v>0</v>
      </c>
      <c r="E122">
        <v>1</v>
      </c>
      <c r="F122">
        <v>0</v>
      </c>
      <c r="G122">
        <v>110129.92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110129.92</v>
      </c>
    </row>
    <row r="123" spans="1:17">
      <c r="A123" t="s">
        <v>32</v>
      </c>
      <c r="B123" t="s">
        <v>185</v>
      </c>
      <c r="C123" t="s">
        <v>180</v>
      </c>
      <c r="D123">
        <v>0</v>
      </c>
      <c r="E123">
        <v>1</v>
      </c>
      <c r="F123">
        <v>0</v>
      </c>
      <c r="G123">
        <v>41381.449999999997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41381.449999999997</v>
      </c>
    </row>
    <row r="124" spans="1:17">
      <c r="A124" t="s">
        <v>32</v>
      </c>
      <c r="B124" t="s">
        <v>185</v>
      </c>
      <c r="C124" t="s">
        <v>182</v>
      </c>
      <c r="D124">
        <v>0</v>
      </c>
      <c r="E124">
        <v>13</v>
      </c>
      <c r="F124">
        <v>152540.29999999999</v>
      </c>
      <c r="G124">
        <v>495785.41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648325.71</v>
      </c>
    </row>
    <row r="125" spans="1:17">
      <c r="A125" t="s">
        <v>32</v>
      </c>
      <c r="B125" t="s">
        <v>84</v>
      </c>
      <c r="C125" t="s">
        <v>181</v>
      </c>
      <c r="D125">
        <v>0</v>
      </c>
      <c r="E125">
        <v>128</v>
      </c>
      <c r="F125">
        <v>3523726.02</v>
      </c>
      <c r="G125">
        <v>59290875.100000001</v>
      </c>
      <c r="H125">
        <v>43350362.539999999</v>
      </c>
      <c r="I125">
        <v>3310682.8</v>
      </c>
      <c r="J125">
        <v>150967.41</v>
      </c>
      <c r="K125">
        <v>150967.41</v>
      </c>
      <c r="L125">
        <v>72780.210000000006</v>
      </c>
      <c r="M125">
        <v>0</v>
      </c>
      <c r="N125">
        <v>0</v>
      </c>
      <c r="O125">
        <v>0</v>
      </c>
      <c r="P125">
        <v>0</v>
      </c>
      <c r="Q125">
        <v>109850361.48999999</v>
      </c>
    </row>
    <row r="126" spans="1:17">
      <c r="A126" t="s">
        <v>32</v>
      </c>
      <c r="B126" t="s">
        <v>84</v>
      </c>
      <c r="C126" t="s">
        <v>180</v>
      </c>
      <c r="D126">
        <v>0</v>
      </c>
      <c r="E126">
        <v>368</v>
      </c>
      <c r="F126">
        <v>3488427.37</v>
      </c>
      <c r="G126">
        <v>126919280.78</v>
      </c>
      <c r="H126">
        <v>65414791.420000002</v>
      </c>
      <c r="I126">
        <v>1743084.64</v>
      </c>
      <c r="J126">
        <v>299482.67</v>
      </c>
      <c r="K126">
        <v>266230.78000000003</v>
      </c>
      <c r="L126">
        <v>482382.63</v>
      </c>
      <c r="M126">
        <v>724567.29</v>
      </c>
      <c r="N126">
        <v>594917.14</v>
      </c>
      <c r="O126">
        <v>86276.25</v>
      </c>
      <c r="P126">
        <v>605845.54</v>
      </c>
      <c r="Q126">
        <v>200625286.52000001</v>
      </c>
    </row>
    <row r="127" spans="1:17">
      <c r="A127" t="s">
        <v>32</v>
      </c>
      <c r="B127" t="s">
        <v>84</v>
      </c>
      <c r="C127" t="s">
        <v>182</v>
      </c>
      <c r="D127">
        <v>0</v>
      </c>
      <c r="E127">
        <v>53</v>
      </c>
      <c r="F127">
        <v>1085551.3799999999</v>
      </c>
      <c r="G127">
        <v>41503961.880000003</v>
      </c>
      <c r="H127">
        <v>38396231.810000002</v>
      </c>
      <c r="I127">
        <v>926594.19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81912339.260000005</v>
      </c>
    </row>
    <row r="128" spans="1:17">
      <c r="A128" t="s">
        <v>33</v>
      </c>
      <c r="C128" t="s">
        <v>181</v>
      </c>
      <c r="D128">
        <v>0</v>
      </c>
      <c r="E128">
        <v>2</v>
      </c>
      <c r="F128">
        <v>0</v>
      </c>
      <c r="G128">
        <v>25918.76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25918.76</v>
      </c>
    </row>
    <row r="129" spans="1:17">
      <c r="A129" t="s">
        <v>33</v>
      </c>
      <c r="C129" t="s">
        <v>180</v>
      </c>
      <c r="D129">
        <v>0</v>
      </c>
      <c r="E129">
        <v>1</v>
      </c>
      <c r="F129">
        <v>0</v>
      </c>
      <c r="G129">
        <v>46770.52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46770.52</v>
      </c>
    </row>
    <row r="130" spans="1:17">
      <c r="A130" t="s">
        <v>33</v>
      </c>
      <c r="C130" t="s">
        <v>182</v>
      </c>
      <c r="D130">
        <v>0</v>
      </c>
      <c r="E130">
        <v>8</v>
      </c>
      <c r="F130">
        <v>0</v>
      </c>
      <c r="G130">
        <v>1094250.95</v>
      </c>
      <c r="H130">
        <v>14960.05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1109211</v>
      </c>
    </row>
    <row r="131" spans="1:17">
      <c r="A131" t="s">
        <v>33</v>
      </c>
      <c r="B131" t="s">
        <v>186</v>
      </c>
      <c r="C131" t="s">
        <v>181</v>
      </c>
      <c r="D131">
        <v>0</v>
      </c>
      <c r="E131">
        <v>24972</v>
      </c>
      <c r="F131">
        <v>2090228115.6900001</v>
      </c>
      <c r="G131">
        <v>6803443653.5500002</v>
      </c>
      <c r="H131">
        <v>5466130382.71</v>
      </c>
      <c r="I131">
        <v>3309084045.3400002</v>
      </c>
      <c r="J131">
        <v>1050812883.5599999</v>
      </c>
      <c r="K131">
        <v>686263065.09000003</v>
      </c>
      <c r="L131">
        <v>169683358.13</v>
      </c>
      <c r="M131">
        <v>98588176.719999999</v>
      </c>
      <c r="N131">
        <v>59222099.579999998</v>
      </c>
      <c r="O131">
        <v>37553165.369999997</v>
      </c>
      <c r="P131">
        <v>110361595.03</v>
      </c>
      <c r="Q131">
        <v>19881370540.77</v>
      </c>
    </row>
    <row r="132" spans="1:17">
      <c r="A132" t="s">
        <v>33</v>
      </c>
      <c r="B132" t="s">
        <v>186</v>
      </c>
      <c r="C132" t="s">
        <v>180</v>
      </c>
      <c r="D132">
        <v>0</v>
      </c>
      <c r="E132">
        <v>16505</v>
      </c>
      <c r="F132">
        <v>1012809391.03</v>
      </c>
      <c r="G132">
        <v>5096966296.7799997</v>
      </c>
      <c r="H132">
        <v>3629861740.4499998</v>
      </c>
      <c r="I132">
        <v>1951858380.23</v>
      </c>
      <c r="J132">
        <v>607204689.96000004</v>
      </c>
      <c r="K132">
        <v>371030000.93000001</v>
      </c>
      <c r="L132">
        <v>82192922.599999994</v>
      </c>
      <c r="M132">
        <v>44991561.770000003</v>
      </c>
      <c r="N132">
        <v>29165814.420000002</v>
      </c>
      <c r="O132">
        <v>19990002.239999998</v>
      </c>
      <c r="P132">
        <v>53059845.950000003</v>
      </c>
      <c r="Q132">
        <v>12899130646.370001</v>
      </c>
    </row>
    <row r="133" spans="1:17">
      <c r="A133" t="s">
        <v>33</v>
      </c>
      <c r="B133" t="s">
        <v>186</v>
      </c>
      <c r="C133" t="s">
        <v>182</v>
      </c>
      <c r="D133">
        <v>0</v>
      </c>
      <c r="E133">
        <v>24836</v>
      </c>
      <c r="F133">
        <v>149666009.71000001</v>
      </c>
      <c r="G133">
        <v>6008772888.0500002</v>
      </c>
      <c r="H133">
        <v>3532715830.3699999</v>
      </c>
      <c r="I133">
        <v>990543021.76999998</v>
      </c>
      <c r="J133">
        <v>129612855.3</v>
      </c>
      <c r="K133">
        <v>63343634.909999996</v>
      </c>
      <c r="L133">
        <v>19172498.219999999</v>
      </c>
      <c r="M133">
        <v>15069782.119999999</v>
      </c>
      <c r="N133">
        <v>8217414.2400000002</v>
      </c>
      <c r="O133">
        <v>5820902.9199999999</v>
      </c>
      <c r="P133">
        <v>8470744.7599999998</v>
      </c>
      <c r="Q133">
        <v>10931405582.370001</v>
      </c>
    </row>
    <row r="134" spans="1:17">
      <c r="A134" t="s">
        <v>33</v>
      </c>
      <c r="B134" t="s">
        <v>184</v>
      </c>
      <c r="C134" t="s">
        <v>181</v>
      </c>
      <c r="D134">
        <v>0</v>
      </c>
      <c r="E134">
        <v>792</v>
      </c>
      <c r="F134">
        <v>6366126.0700000003</v>
      </c>
      <c r="G134">
        <v>78957314.209999993</v>
      </c>
      <c r="H134">
        <v>10752905.01</v>
      </c>
      <c r="I134">
        <v>6900813.4699999997</v>
      </c>
      <c r="J134">
        <v>5078951.66</v>
      </c>
      <c r="K134">
        <v>3689970.53</v>
      </c>
      <c r="L134">
        <v>970649.15</v>
      </c>
      <c r="M134">
        <v>571022.30000000005</v>
      </c>
      <c r="N134">
        <v>330524.03999999998</v>
      </c>
      <c r="O134">
        <v>168453.03</v>
      </c>
      <c r="P134">
        <v>277613.55</v>
      </c>
      <c r="Q134">
        <v>114064343.02</v>
      </c>
    </row>
    <row r="135" spans="1:17">
      <c r="A135" t="s">
        <v>33</v>
      </c>
      <c r="B135" t="s">
        <v>184</v>
      </c>
      <c r="C135" t="s">
        <v>180</v>
      </c>
      <c r="D135">
        <v>0</v>
      </c>
      <c r="E135">
        <v>835</v>
      </c>
      <c r="F135">
        <v>6898094.7599999998</v>
      </c>
      <c r="G135">
        <v>119730445.23999999</v>
      </c>
      <c r="H135">
        <v>19478083.84</v>
      </c>
      <c r="I135">
        <v>16059598.01</v>
      </c>
      <c r="J135">
        <v>8795246.7599999998</v>
      </c>
      <c r="K135">
        <v>9799792.3800000008</v>
      </c>
      <c r="L135">
        <v>1858393.46</v>
      </c>
      <c r="M135">
        <v>996442.59</v>
      </c>
      <c r="N135">
        <v>368911.06</v>
      </c>
      <c r="O135">
        <v>467860.45</v>
      </c>
      <c r="P135">
        <v>799612.33</v>
      </c>
      <c r="Q135">
        <v>185252480.88999999</v>
      </c>
    </row>
    <row r="136" spans="1:17">
      <c r="A136" t="s">
        <v>33</v>
      </c>
      <c r="B136" t="s">
        <v>184</v>
      </c>
      <c r="C136" t="s">
        <v>182</v>
      </c>
      <c r="D136">
        <v>0</v>
      </c>
      <c r="E136">
        <v>3690</v>
      </c>
      <c r="F136">
        <v>17077639.030000001</v>
      </c>
      <c r="G136">
        <v>367846269.56999999</v>
      </c>
      <c r="H136">
        <v>56818152.219999999</v>
      </c>
      <c r="I136">
        <v>34556980.789999999</v>
      </c>
      <c r="J136">
        <v>13429831.49</v>
      </c>
      <c r="K136">
        <v>8641862.0099999998</v>
      </c>
      <c r="L136">
        <v>3896618.77</v>
      </c>
      <c r="M136">
        <v>2237017.33</v>
      </c>
      <c r="N136">
        <v>1918295.51</v>
      </c>
      <c r="O136">
        <v>1892083.96</v>
      </c>
      <c r="P136">
        <v>2184490.88</v>
      </c>
      <c r="Q136">
        <v>510499241.56999999</v>
      </c>
    </row>
    <row r="137" spans="1:17">
      <c r="A137" t="s">
        <v>33</v>
      </c>
      <c r="B137" t="s">
        <v>187</v>
      </c>
      <c r="C137" t="s">
        <v>181</v>
      </c>
      <c r="D137">
        <v>0</v>
      </c>
      <c r="E137">
        <v>5904</v>
      </c>
      <c r="F137">
        <v>226646783.77000001</v>
      </c>
      <c r="G137">
        <v>1069997824.91</v>
      </c>
      <c r="H137">
        <v>543223509.47000003</v>
      </c>
      <c r="I137">
        <v>323327880.63</v>
      </c>
      <c r="J137">
        <v>121612169.84</v>
      </c>
      <c r="K137">
        <v>95443736.239999995</v>
      </c>
      <c r="L137">
        <v>22705958.239999998</v>
      </c>
      <c r="M137">
        <v>10555038.810000001</v>
      </c>
      <c r="N137">
        <v>5108839.78</v>
      </c>
      <c r="O137">
        <v>3018853.59</v>
      </c>
      <c r="P137">
        <v>7445406.7599999998</v>
      </c>
      <c r="Q137">
        <v>2429086002.04</v>
      </c>
    </row>
    <row r="138" spans="1:17">
      <c r="A138" t="s">
        <v>33</v>
      </c>
      <c r="B138" t="s">
        <v>187</v>
      </c>
      <c r="C138" t="s">
        <v>180</v>
      </c>
      <c r="D138">
        <v>0</v>
      </c>
      <c r="E138">
        <v>3806</v>
      </c>
      <c r="F138">
        <v>130716905.01000001</v>
      </c>
      <c r="G138">
        <v>822559436.05999994</v>
      </c>
      <c r="H138">
        <v>348326726.97000003</v>
      </c>
      <c r="I138">
        <v>168425606.38</v>
      </c>
      <c r="J138">
        <v>72171302.379999995</v>
      </c>
      <c r="K138">
        <v>52145216.539999999</v>
      </c>
      <c r="L138">
        <v>8279116.9800000004</v>
      </c>
      <c r="M138">
        <v>3391901.73</v>
      </c>
      <c r="N138">
        <v>1736576.42</v>
      </c>
      <c r="O138">
        <v>977418.4</v>
      </c>
      <c r="P138">
        <v>5360744.43</v>
      </c>
      <c r="Q138">
        <v>1614090951.3099999</v>
      </c>
    </row>
    <row r="139" spans="1:17">
      <c r="A139" t="s">
        <v>33</v>
      </c>
      <c r="B139" t="s">
        <v>187</v>
      </c>
      <c r="C139" t="s">
        <v>182</v>
      </c>
      <c r="D139">
        <v>0</v>
      </c>
      <c r="E139">
        <v>9824</v>
      </c>
      <c r="F139">
        <v>29566658.07</v>
      </c>
      <c r="G139">
        <v>1863926538.4300001</v>
      </c>
      <c r="H139">
        <v>492047010.92000002</v>
      </c>
      <c r="I139">
        <v>83281217.980000004</v>
      </c>
      <c r="J139">
        <v>18750321.460000001</v>
      </c>
      <c r="K139">
        <v>11212565.609999999</v>
      </c>
      <c r="L139">
        <v>4204580.43</v>
      </c>
      <c r="M139">
        <v>2852597.28</v>
      </c>
      <c r="N139">
        <v>2191760.91</v>
      </c>
      <c r="O139">
        <v>1711218.76</v>
      </c>
      <c r="P139">
        <v>3597179.25</v>
      </c>
      <c r="Q139">
        <v>2513341649.0999999</v>
      </c>
    </row>
    <row r="140" spans="1:17">
      <c r="A140" t="s">
        <v>33</v>
      </c>
      <c r="B140" t="s">
        <v>83</v>
      </c>
      <c r="C140" t="s">
        <v>181</v>
      </c>
      <c r="D140">
        <v>0</v>
      </c>
      <c r="E140">
        <v>53</v>
      </c>
      <c r="F140">
        <v>0</v>
      </c>
      <c r="G140">
        <v>1005539.76</v>
      </c>
      <c r="H140">
        <v>35323.49</v>
      </c>
      <c r="I140">
        <v>56718.58</v>
      </c>
      <c r="J140">
        <v>57722.45</v>
      </c>
      <c r="K140">
        <v>26569.919999999998</v>
      </c>
      <c r="L140">
        <v>0</v>
      </c>
      <c r="M140">
        <v>0</v>
      </c>
      <c r="N140">
        <v>0</v>
      </c>
      <c r="O140">
        <v>6789.7</v>
      </c>
      <c r="P140">
        <v>0</v>
      </c>
      <c r="Q140">
        <v>1188663.8999999999</v>
      </c>
    </row>
    <row r="141" spans="1:17">
      <c r="A141" t="s">
        <v>33</v>
      </c>
      <c r="B141" t="s">
        <v>83</v>
      </c>
      <c r="C141" t="s">
        <v>180</v>
      </c>
      <c r="D141">
        <v>0</v>
      </c>
      <c r="E141">
        <v>80</v>
      </c>
      <c r="F141">
        <v>130802.21</v>
      </c>
      <c r="G141">
        <v>1728773.89</v>
      </c>
      <c r="H141">
        <v>390546.41</v>
      </c>
      <c r="I141">
        <v>167969.22</v>
      </c>
      <c r="J141">
        <v>0</v>
      </c>
      <c r="K141">
        <v>0</v>
      </c>
      <c r="L141">
        <v>0</v>
      </c>
      <c r="M141">
        <v>54575.519999999997</v>
      </c>
      <c r="N141">
        <v>63574.73</v>
      </c>
      <c r="O141">
        <v>63574.73</v>
      </c>
      <c r="P141">
        <v>160109.17000000001</v>
      </c>
      <c r="Q141">
        <v>2759925.89</v>
      </c>
    </row>
    <row r="142" spans="1:17">
      <c r="A142" t="s">
        <v>33</v>
      </c>
      <c r="B142" t="s">
        <v>83</v>
      </c>
      <c r="C142" t="s">
        <v>182</v>
      </c>
      <c r="D142">
        <v>0</v>
      </c>
      <c r="E142">
        <v>2457</v>
      </c>
      <c r="F142">
        <v>342726.14</v>
      </c>
      <c r="G142">
        <v>58579925.270000003</v>
      </c>
      <c r="H142">
        <v>1523886.93</v>
      </c>
      <c r="I142">
        <v>306325.5</v>
      </c>
      <c r="J142">
        <v>25714.65</v>
      </c>
      <c r="K142">
        <v>6383.21</v>
      </c>
      <c r="L142">
        <v>19126.650000000001</v>
      </c>
      <c r="M142">
        <v>0</v>
      </c>
      <c r="N142">
        <v>0</v>
      </c>
      <c r="O142">
        <v>4218.01</v>
      </c>
      <c r="P142">
        <v>12039.6</v>
      </c>
      <c r="Q142">
        <v>60820345.950000003</v>
      </c>
    </row>
    <row r="143" spans="1:17">
      <c r="A143" t="s">
        <v>33</v>
      </c>
      <c r="B143" t="s">
        <v>185</v>
      </c>
      <c r="C143" t="s">
        <v>181</v>
      </c>
      <c r="D143">
        <v>0</v>
      </c>
      <c r="E143">
        <v>269</v>
      </c>
      <c r="F143">
        <v>1288299.1200000001</v>
      </c>
      <c r="G143">
        <v>21218333.940000001</v>
      </c>
      <c r="H143">
        <v>3046470.39</v>
      </c>
      <c r="I143">
        <v>3647552.5</v>
      </c>
      <c r="J143">
        <v>2318797.75</v>
      </c>
      <c r="K143">
        <v>1943160.55</v>
      </c>
      <c r="L143">
        <v>278346.36</v>
      </c>
      <c r="M143">
        <v>269783.8</v>
      </c>
      <c r="N143">
        <v>95136.66</v>
      </c>
      <c r="O143">
        <v>48372.71</v>
      </c>
      <c r="P143">
        <v>50581.85</v>
      </c>
      <c r="Q143">
        <v>34204835.640000001</v>
      </c>
    </row>
    <row r="144" spans="1:17">
      <c r="A144" t="s">
        <v>33</v>
      </c>
      <c r="B144" t="s">
        <v>185</v>
      </c>
      <c r="C144" t="s">
        <v>180</v>
      </c>
      <c r="D144">
        <v>0</v>
      </c>
      <c r="E144">
        <v>289</v>
      </c>
      <c r="F144">
        <v>1888749.48</v>
      </c>
      <c r="G144">
        <v>29510756.66</v>
      </c>
      <c r="H144">
        <v>5754695.5800000001</v>
      </c>
      <c r="I144">
        <v>3197784.14</v>
      </c>
      <c r="J144">
        <v>1264831.49</v>
      </c>
      <c r="K144">
        <v>814646.64</v>
      </c>
      <c r="L144">
        <v>241992.63</v>
      </c>
      <c r="M144">
        <v>11619.05</v>
      </c>
      <c r="N144">
        <v>0</v>
      </c>
      <c r="O144">
        <v>0</v>
      </c>
      <c r="P144">
        <v>100460.12</v>
      </c>
      <c r="Q144">
        <v>42785535.799999997</v>
      </c>
    </row>
    <row r="145" spans="1:17">
      <c r="A145" t="s">
        <v>33</v>
      </c>
      <c r="B145" t="s">
        <v>185</v>
      </c>
      <c r="C145" t="s">
        <v>182</v>
      </c>
      <c r="D145">
        <v>0</v>
      </c>
      <c r="E145">
        <v>5743</v>
      </c>
      <c r="F145">
        <v>9878676.9199999999</v>
      </c>
      <c r="G145">
        <v>429886830.13</v>
      </c>
      <c r="H145">
        <v>24563374.98</v>
      </c>
      <c r="I145">
        <v>11104068.35</v>
      </c>
      <c r="J145">
        <v>2355139.64</v>
      </c>
      <c r="K145">
        <v>911273.57</v>
      </c>
      <c r="L145">
        <v>169467.74</v>
      </c>
      <c r="M145">
        <v>49588.2</v>
      </c>
      <c r="N145">
        <v>0</v>
      </c>
      <c r="O145">
        <v>84942.24</v>
      </c>
      <c r="P145">
        <v>110789.88</v>
      </c>
      <c r="Q145">
        <v>479114151.64999998</v>
      </c>
    </row>
    <row r="146" spans="1:17">
      <c r="A146" t="s">
        <v>33</v>
      </c>
      <c r="B146" t="s">
        <v>84</v>
      </c>
      <c r="C146" t="s">
        <v>181</v>
      </c>
      <c r="D146">
        <v>0</v>
      </c>
      <c r="E146">
        <v>132729</v>
      </c>
      <c r="F146">
        <v>13541390096.35</v>
      </c>
      <c r="G146">
        <v>39376288833.580002</v>
      </c>
      <c r="H146">
        <v>37981151759.199997</v>
      </c>
      <c r="I146">
        <v>32462506408.529999</v>
      </c>
      <c r="J146">
        <v>12897931080.870001</v>
      </c>
      <c r="K146">
        <v>10152903210.059999</v>
      </c>
      <c r="L146">
        <v>3590741415.79</v>
      </c>
      <c r="M146">
        <v>2508005972.2399998</v>
      </c>
      <c r="N146">
        <v>1631511131.74</v>
      </c>
      <c r="O146">
        <v>1065674307.62</v>
      </c>
      <c r="P146">
        <v>2489889852.71</v>
      </c>
      <c r="Q146">
        <v>157697994068.69</v>
      </c>
    </row>
    <row r="147" spans="1:17">
      <c r="A147" t="s">
        <v>33</v>
      </c>
      <c r="B147" t="s">
        <v>84</v>
      </c>
      <c r="C147" t="s">
        <v>180</v>
      </c>
      <c r="D147">
        <v>0</v>
      </c>
      <c r="E147">
        <v>104839</v>
      </c>
      <c r="F147">
        <v>10296903311.370001</v>
      </c>
      <c r="G147">
        <v>33146606895.110001</v>
      </c>
      <c r="H147">
        <v>32036836328.139999</v>
      </c>
      <c r="I147">
        <v>28183733853.490002</v>
      </c>
      <c r="J147">
        <v>11502311030.41</v>
      </c>
      <c r="K147">
        <v>9038395267.6900005</v>
      </c>
      <c r="L147">
        <v>2847483864.27</v>
      </c>
      <c r="M147">
        <v>1894059158.9100001</v>
      </c>
      <c r="N147">
        <v>1234760967.0899999</v>
      </c>
      <c r="O147">
        <v>850472715.63</v>
      </c>
      <c r="P147">
        <v>1908314993.7</v>
      </c>
      <c r="Q147">
        <v>132939878385.82001</v>
      </c>
    </row>
    <row r="148" spans="1:17">
      <c r="A148" t="s">
        <v>33</v>
      </c>
      <c r="B148" t="s">
        <v>84</v>
      </c>
      <c r="C148" t="s">
        <v>182</v>
      </c>
      <c r="D148">
        <v>0</v>
      </c>
      <c r="E148">
        <v>73965</v>
      </c>
      <c r="F148">
        <v>1159568564.4200001</v>
      </c>
      <c r="G148">
        <v>20466136630.02</v>
      </c>
      <c r="H148">
        <v>18024960067.380001</v>
      </c>
      <c r="I148">
        <v>12969544473.57</v>
      </c>
      <c r="J148">
        <v>4115658506.9499998</v>
      </c>
      <c r="K148">
        <v>2747750527.4699998</v>
      </c>
      <c r="L148">
        <v>942337294.65999997</v>
      </c>
      <c r="M148">
        <v>725655250.17999995</v>
      </c>
      <c r="N148">
        <v>541573577.08000004</v>
      </c>
      <c r="O148">
        <v>397793885.08999997</v>
      </c>
      <c r="P148">
        <v>761865134.90999997</v>
      </c>
      <c r="Q148">
        <v>62852843911.739998</v>
      </c>
    </row>
    <row r="149" spans="1:17">
      <c r="A149" t="s">
        <v>34</v>
      </c>
      <c r="C149" t="s">
        <v>181</v>
      </c>
    </row>
    <row r="150" spans="1:17">
      <c r="A150" t="s">
        <v>34</v>
      </c>
      <c r="C150" t="s">
        <v>180</v>
      </c>
    </row>
    <row r="151" spans="1:17">
      <c r="A151" t="s">
        <v>34</v>
      </c>
      <c r="C151" t="s">
        <v>182</v>
      </c>
      <c r="D151">
        <v>0</v>
      </c>
      <c r="E151">
        <v>2</v>
      </c>
      <c r="F151">
        <v>0</v>
      </c>
      <c r="G151">
        <v>3389.99</v>
      </c>
      <c r="H151">
        <v>940.04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4330.03</v>
      </c>
    </row>
    <row r="152" spans="1:17">
      <c r="A152" t="s">
        <v>34</v>
      </c>
      <c r="B152" t="s">
        <v>186</v>
      </c>
      <c r="C152" t="s">
        <v>181</v>
      </c>
      <c r="D152">
        <v>0</v>
      </c>
      <c r="E152">
        <v>826</v>
      </c>
      <c r="F152">
        <v>62042216.920000002</v>
      </c>
      <c r="G152">
        <v>519664758.67000002</v>
      </c>
      <c r="H152">
        <v>257064011.69999999</v>
      </c>
      <c r="I152">
        <v>114010412.56</v>
      </c>
      <c r="J152">
        <v>25595914.699999999</v>
      </c>
      <c r="K152">
        <v>14469351.4</v>
      </c>
      <c r="L152">
        <v>4031668.19</v>
      </c>
      <c r="M152">
        <v>2472773.54</v>
      </c>
      <c r="N152">
        <v>1263446.8</v>
      </c>
      <c r="O152">
        <v>363947.81</v>
      </c>
      <c r="P152">
        <v>1243277.04</v>
      </c>
      <c r="Q152">
        <v>1002221779.33</v>
      </c>
    </row>
    <row r="153" spans="1:17">
      <c r="A153" t="s">
        <v>34</v>
      </c>
      <c r="B153" t="s">
        <v>186</v>
      </c>
      <c r="C153" t="s">
        <v>180</v>
      </c>
      <c r="D153">
        <v>0</v>
      </c>
      <c r="E153">
        <v>1313</v>
      </c>
      <c r="F153">
        <v>28197789.370000001</v>
      </c>
      <c r="G153">
        <v>806908783.97000003</v>
      </c>
      <c r="H153">
        <v>402119629.79000002</v>
      </c>
      <c r="I153">
        <v>171547691.56999999</v>
      </c>
      <c r="J153">
        <v>39798988.960000001</v>
      </c>
      <c r="K153">
        <v>17898989.57</v>
      </c>
      <c r="L153">
        <v>3949530.39</v>
      </c>
      <c r="M153">
        <v>3228867.18</v>
      </c>
      <c r="N153">
        <v>3105544.91</v>
      </c>
      <c r="O153">
        <v>2329529.09</v>
      </c>
      <c r="P153">
        <v>1439735.81</v>
      </c>
      <c r="Q153">
        <v>1480525080.5999999</v>
      </c>
    </row>
    <row r="154" spans="1:17">
      <c r="A154" t="s">
        <v>34</v>
      </c>
      <c r="B154" t="s">
        <v>186</v>
      </c>
      <c r="C154" t="s">
        <v>182</v>
      </c>
      <c r="D154">
        <v>0</v>
      </c>
      <c r="E154">
        <v>1691</v>
      </c>
      <c r="F154">
        <v>196898821.78999999</v>
      </c>
      <c r="G154">
        <v>534279606.63999999</v>
      </c>
      <c r="H154">
        <v>239786711.16999999</v>
      </c>
      <c r="I154">
        <v>128872913.45</v>
      </c>
      <c r="J154">
        <v>39062081.719999999</v>
      </c>
      <c r="K154">
        <v>15600043.18</v>
      </c>
      <c r="L154">
        <v>3419413.24</v>
      </c>
      <c r="M154">
        <v>2198323.84</v>
      </c>
      <c r="N154">
        <v>2099401.73</v>
      </c>
      <c r="O154">
        <v>945475.76</v>
      </c>
      <c r="P154">
        <v>3922136.2</v>
      </c>
      <c r="Q154">
        <v>1167084928.71</v>
      </c>
    </row>
    <row r="155" spans="1:17">
      <c r="A155" t="s">
        <v>34</v>
      </c>
      <c r="B155" t="s">
        <v>184</v>
      </c>
      <c r="C155" t="s">
        <v>181</v>
      </c>
      <c r="D155">
        <v>0</v>
      </c>
      <c r="E155">
        <v>19</v>
      </c>
      <c r="F155">
        <v>155288.32999999999</v>
      </c>
      <c r="G155">
        <v>1443763.48</v>
      </c>
      <c r="H155">
        <v>292628.28999999998</v>
      </c>
      <c r="I155">
        <v>359246.33</v>
      </c>
      <c r="J155">
        <v>172743.48</v>
      </c>
      <c r="K155">
        <v>212998.59</v>
      </c>
      <c r="L155">
        <v>42459.03</v>
      </c>
      <c r="M155">
        <v>42459.03</v>
      </c>
      <c r="N155">
        <v>42459.03</v>
      </c>
      <c r="O155">
        <v>42459.03</v>
      </c>
      <c r="P155">
        <v>137399.37</v>
      </c>
      <c r="Q155">
        <v>2943903.99</v>
      </c>
    </row>
    <row r="156" spans="1:17">
      <c r="A156" t="s">
        <v>34</v>
      </c>
      <c r="B156" t="s">
        <v>184</v>
      </c>
      <c r="C156" t="s">
        <v>180</v>
      </c>
      <c r="D156">
        <v>0</v>
      </c>
      <c r="E156">
        <v>63</v>
      </c>
      <c r="F156">
        <v>0</v>
      </c>
      <c r="G156">
        <v>13399153.43</v>
      </c>
      <c r="H156">
        <v>6420312.5199999996</v>
      </c>
      <c r="I156">
        <v>6048738.4400000004</v>
      </c>
      <c r="J156">
        <v>1934377.08</v>
      </c>
      <c r="K156">
        <v>1452850.83</v>
      </c>
      <c r="L156">
        <v>576456.6</v>
      </c>
      <c r="M156">
        <v>576456.6</v>
      </c>
      <c r="N156">
        <v>520486.08</v>
      </c>
      <c r="O156">
        <v>326315.51</v>
      </c>
      <c r="P156">
        <v>144462.56</v>
      </c>
      <c r="Q156">
        <v>31399609.640000001</v>
      </c>
    </row>
    <row r="157" spans="1:17">
      <c r="A157" t="s">
        <v>34</v>
      </c>
      <c r="B157" t="s">
        <v>184</v>
      </c>
      <c r="C157" t="s">
        <v>182</v>
      </c>
      <c r="D157">
        <v>0</v>
      </c>
      <c r="E157">
        <v>176</v>
      </c>
      <c r="F157">
        <v>18608428.719999999</v>
      </c>
      <c r="G157">
        <v>28097076.48</v>
      </c>
      <c r="H157">
        <v>4187062.14</v>
      </c>
      <c r="I157">
        <v>886582.9</v>
      </c>
      <c r="J157">
        <v>377849.96</v>
      </c>
      <c r="K157">
        <v>97707.56</v>
      </c>
      <c r="L157">
        <v>37798.83</v>
      </c>
      <c r="M157">
        <v>37798.83</v>
      </c>
      <c r="N157">
        <v>37798.83</v>
      </c>
      <c r="O157">
        <v>37798.83</v>
      </c>
      <c r="P157">
        <v>604125.52</v>
      </c>
      <c r="Q157">
        <v>53010028.619999997</v>
      </c>
    </row>
    <row r="158" spans="1:17">
      <c r="A158" t="s">
        <v>34</v>
      </c>
      <c r="B158" t="s">
        <v>187</v>
      </c>
      <c r="C158" t="s">
        <v>181</v>
      </c>
      <c r="D158">
        <v>0</v>
      </c>
      <c r="E158">
        <v>121</v>
      </c>
      <c r="F158">
        <v>1251653.93</v>
      </c>
      <c r="G158">
        <v>76895046.010000005</v>
      </c>
      <c r="H158">
        <v>17885980.140000001</v>
      </c>
      <c r="I158">
        <v>5410010.4500000002</v>
      </c>
      <c r="J158">
        <v>1817848.57</v>
      </c>
      <c r="K158">
        <v>1406862.05</v>
      </c>
      <c r="L158">
        <v>477574.56</v>
      </c>
      <c r="M158">
        <v>438834.68</v>
      </c>
      <c r="N158">
        <v>359382.63</v>
      </c>
      <c r="O158">
        <v>119138.84</v>
      </c>
      <c r="P158">
        <v>0</v>
      </c>
      <c r="Q158">
        <v>106062331.86</v>
      </c>
    </row>
    <row r="159" spans="1:17">
      <c r="A159" t="s">
        <v>34</v>
      </c>
      <c r="B159" t="s">
        <v>187</v>
      </c>
      <c r="C159" t="s">
        <v>180</v>
      </c>
      <c r="D159">
        <v>0</v>
      </c>
      <c r="E159">
        <v>191</v>
      </c>
      <c r="F159">
        <v>1658956.24</v>
      </c>
      <c r="G159">
        <v>76861285.049999997</v>
      </c>
      <c r="H159">
        <v>23991525.140000001</v>
      </c>
      <c r="I159">
        <v>11663398.300000001</v>
      </c>
      <c r="J159">
        <v>1523077.37</v>
      </c>
      <c r="K159">
        <v>810238.11</v>
      </c>
      <c r="L159">
        <v>199587.68</v>
      </c>
      <c r="M159">
        <v>0</v>
      </c>
      <c r="N159">
        <v>0</v>
      </c>
      <c r="O159">
        <v>0</v>
      </c>
      <c r="P159">
        <v>0</v>
      </c>
      <c r="Q159">
        <v>116708067.87</v>
      </c>
    </row>
    <row r="160" spans="1:17">
      <c r="A160" t="s">
        <v>34</v>
      </c>
      <c r="B160" t="s">
        <v>187</v>
      </c>
      <c r="C160" t="s">
        <v>182</v>
      </c>
      <c r="D160">
        <v>0</v>
      </c>
      <c r="E160">
        <v>643</v>
      </c>
      <c r="F160">
        <v>47688072.079999998</v>
      </c>
      <c r="G160">
        <v>130688919.08</v>
      </c>
      <c r="H160">
        <v>57645827.600000001</v>
      </c>
      <c r="I160">
        <v>21455304.940000001</v>
      </c>
      <c r="J160">
        <v>2728111.98</v>
      </c>
      <c r="K160">
        <v>511667.61</v>
      </c>
      <c r="L160">
        <v>98000.27</v>
      </c>
      <c r="M160">
        <v>44539.42</v>
      </c>
      <c r="N160">
        <v>34790.35</v>
      </c>
      <c r="O160">
        <v>34790.35</v>
      </c>
      <c r="P160">
        <v>674257.95</v>
      </c>
      <c r="Q160">
        <v>261604281.62</v>
      </c>
    </row>
    <row r="161" spans="1:17">
      <c r="A161" t="s">
        <v>34</v>
      </c>
      <c r="B161" t="s">
        <v>83</v>
      </c>
      <c r="C161" t="s">
        <v>181</v>
      </c>
      <c r="D161">
        <v>0</v>
      </c>
      <c r="E161">
        <v>15</v>
      </c>
      <c r="F161">
        <v>0</v>
      </c>
      <c r="G161">
        <v>39537042.490000002</v>
      </c>
      <c r="H161">
        <v>35292255.909999996</v>
      </c>
      <c r="I161">
        <v>4608040.25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79437338.650000006</v>
      </c>
    </row>
    <row r="162" spans="1:17">
      <c r="A162" t="s">
        <v>34</v>
      </c>
      <c r="B162" t="s">
        <v>83</v>
      </c>
      <c r="C162" t="s">
        <v>180</v>
      </c>
      <c r="D162">
        <v>0</v>
      </c>
      <c r="E162">
        <v>18</v>
      </c>
      <c r="F162">
        <v>0</v>
      </c>
      <c r="G162">
        <v>10992055.27</v>
      </c>
      <c r="H162">
        <v>6760161.5599999996</v>
      </c>
      <c r="I162">
        <v>2704962.03</v>
      </c>
      <c r="J162">
        <v>381687.08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20838865.940000001</v>
      </c>
    </row>
    <row r="163" spans="1:17">
      <c r="A163" t="s">
        <v>34</v>
      </c>
      <c r="B163" t="s">
        <v>83</v>
      </c>
      <c r="C163" t="s">
        <v>182</v>
      </c>
      <c r="D163">
        <v>0</v>
      </c>
      <c r="E163">
        <v>85</v>
      </c>
      <c r="F163">
        <v>0</v>
      </c>
      <c r="G163">
        <v>4976533.71</v>
      </c>
      <c r="H163">
        <v>880840.15</v>
      </c>
      <c r="I163">
        <v>363435.07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6220808.9299999997</v>
      </c>
    </row>
    <row r="164" spans="1:17">
      <c r="A164" t="s">
        <v>34</v>
      </c>
      <c r="B164" t="s">
        <v>185</v>
      </c>
      <c r="C164" t="s">
        <v>181</v>
      </c>
      <c r="D164">
        <v>0</v>
      </c>
      <c r="E164">
        <v>31</v>
      </c>
      <c r="F164">
        <v>0</v>
      </c>
      <c r="G164">
        <v>38802584.450000003</v>
      </c>
      <c r="H164">
        <v>34680021.479999997</v>
      </c>
      <c r="I164">
        <v>16841640.460000001</v>
      </c>
      <c r="J164">
        <v>1675015.32</v>
      </c>
      <c r="K164">
        <v>1019349.37</v>
      </c>
      <c r="L164">
        <v>346937.58</v>
      </c>
      <c r="M164">
        <v>210276.79</v>
      </c>
      <c r="N164">
        <v>85328.19</v>
      </c>
      <c r="O164">
        <v>85328.19</v>
      </c>
      <c r="P164">
        <v>21722.15</v>
      </c>
      <c r="Q164">
        <v>93768203.969999999</v>
      </c>
    </row>
    <row r="165" spans="1:17">
      <c r="A165" t="s">
        <v>34</v>
      </c>
      <c r="B165" t="s">
        <v>185</v>
      </c>
      <c r="C165" t="s">
        <v>180</v>
      </c>
      <c r="D165">
        <v>0</v>
      </c>
      <c r="E165">
        <v>52</v>
      </c>
      <c r="F165">
        <v>160950.53</v>
      </c>
      <c r="G165">
        <v>36308063.310000002</v>
      </c>
      <c r="H165">
        <v>28097629.57</v>
      </c>
      <c r="I165">
        <v>11568188.199999999</v>
      </c>
      <c r="J165">
        <v>2213176.12</v>
      </c>
      <c r="K165">
        <v>1186668.33</v>
      </c>
      <c r="L165">
        <v>546226.68999999994</v>
      </c>
      <c r="M165">
        <v>185526.17</v>
      </c>
      <c r="N165">
        <v>48488.04</v>
      </c>
      <c r="O165">
        <v>14648.05</v>
      </c>
      <c r="P165">
        <v>27856.47</v>
      </c>
      <c r="Q165">
        <v>80357421.469999999</v>
      </c>
    </row>
    <row r="166" spans="1:17">
      <c r="A166" t="s">
        <v>34</v>
      </c>
      <c r="B166" t="s">
        <v>185</v>
      </c>
      <c r="C166" t="s">
        <v>182</v>
      </c>
      <c r="D166">
        <v>0</v>
      </c>
      <c r="E166">
        <v>266</v>
      </c>
      <c r="F166">
        <v>6239972.8399999999</v>
      </c>
      <c r="G166">
        <v>37425136.509999998</v>
      </c>
      <c r="H166">
        <v>8484958.6099999994</v>
      </c>
      <c r="I166">
        <v>3812958.95</v>
      </c>
      <c r="J166">
        <v>1369971.79</v>
      </c>
      <c r="K166">
        <v>485079.14</v>
      </c>
      <c r="L166">
        <v>99497.44</v>
      </c>
      <c r="M166">
        <v>61740.27</v>
      </c>
      <c r="N166">
        <v>3146.21</v>
      </c>
      <c r="O166">
        <v>0</v>
      </c>
      <c r="P166">
        <v>0</v>
      </c>
      <c r="Q166">
        <v>57982461.75</v>
      </c>
    </row>
    <row r="167" spans="1:17">
      <c r="A167" t="s">
        <v>34</v>
      </c>
      <c r="B167" t="s">
        <v>84</v>
      </c>
      <c r="C167" t="s">
        <v>181</v>
      </c>
      <c r="D167">
        <v>0</v>
      </c>
      <c r="E167">
        <v>4185</v>
      </c>
      <c r="F167">
        <v>326545455.43000001</v>
      </c>
      <c r="G167">
        <v>3982495596.71</v>
      </c>
      <c r="H167">
        <v>3496124848.5599999</v>
      </c>
      <c r="I167">
        <v>2738891031.23</v>
      </c>
      <c r="J167">
        <v>971921388.24000001</v>
      </c>
      <c r="K167">
        <v>577751575.80999994</v>
      </c>
      <c r="L167">
        <v>178594175.02000001</v>
      </c>
      <c r="M167">
        <v>118210738.22</v>
      </c>
      <c r="N167">
        <v>73719230.219999999</v>
      </c>
      <c r="O167">
        <v>52439270.850000001</v>
      </c>
      <c r="P167">
        <v>109554393.03</v>
      </c>
      <c r="Q167">
        <v>12626247703.32</v>
      </c>
    </row>
    <row r="168" spans="1:17">
      <c r="A168" t="s">
        <v>34</v>
      </c>
      <c r="B168" t="s">
        <v>84</v>
      </c>
      <c r="C168" t="s">
        <v>180</v>
      </c>
      <c r="D168">
        <v>0</v>
      </c>
      <c r="E168">
        <v>7450</v>
      </c>
      <c r="F168">
        <v>717612386.13999999</v>
      </c>
      <c r="G168">
        <v>7057278132.6800003</v>
      </c>
      <c r="H168">
        <v>6416312569.5100002</v>
      </c>
      <c r="I168">
        <v>5315472592.9300003</v>
      </c>
      <c r="J168">
        <v>1835680665.29</v>
      </c>
      <c r="K168">
        <v>1005862325.65</v>
      </c>
      <c r="L168">
        <v>289822930.51999998</v>
      </c>
      <c r="M168">
        <v>190938353.49000001</v>
      </c>
      <c r="N168">
        <v>132556085.95</v>
      </c>
      <c r="O168">
        <v>96605068.939999998</v>
      </c>
      <c r="P168">
        <v>193662459.66999999</v>
      </c>
      <c r="Q168">
        <v>23251803570.790001</v>
      </c>
    </row>
    <row r="169" spans="1:17">
      <c r="A169" t="s">
        <v>34</v>
      </c>
      <c r="B169" t="s">
        <v>84</v>
      </c>
      <c r="C169" t="s">
        <v>182</v>
      </c>
      <c r="D169">
        <v>0</v>
      </c>
      <c r="E169">
        <v>3255</v>
      </c>
      <c r="F169">
        <v>503522787.44999999</v>
      </c>
      <c r="G169">
        <v>1828505545.1099999</v>
      </c>
      <c r="H169">
        <v>1392749986.6300001</v>
      </c>
      <c r="I169">
        <v>908182509.38</v>
      </c>
      <c r="J169">
        <v>273530094.22000003</v>
      </c>
      <c r="K169">
        <v>189436004.71000001</v>
      </c>
      <c r="L169">
        <v>63171258.670000002</v>
      </c>
      <c r="M169">
        <v>48024896.619999997</v>
      </c>
      <c r="N169">
        <v>25072637.5</v>
      </c>
      <c r="O169">
        <v>18369680.940000001</v>
      </c>
      <c r="P169">
        <v>69165467.459999993</v>
      </c>
      <c r="Q169">
        <v>5319730868.6800003</v>
      </c>
    </row>
    <row r="170" spans="1:17">
      <c r="A170" t="s">
        <v>55</v>
      </c>
      <c r="C170" t="s">
        <v>181</v>
      </c>
    </row>
    <row r="171" spans="1:17">
      <c r="A171" t="s">
        <v>55</v>
      </c>
      <c r="C171" t="s">
        <v>180</v>
      </c>
    </row>
    <row r="172" spans="1:17">
      <c r="A172" t="s">
        <v>55</v>
      </c>
      <c r="C172" t="s">
        <v>182</v>
      </c>
    </row>
    <row r="173" spans="1:17">
      <c r="A173" t="s">
        <v>55</v>
      </c>
      <c r="B173" t="s">
        <v>186</v>
      </c>
      <c r="C173" t="s">
        <v>181</v>
      </c>
      <c r="D173">
        <v>0</v>
      </c>
      <c r="E173">
        <v>138</v>
      </c>
      <c r="F173">
        <v>4399180.29</v>
      </c>
      <c r="G173">
        <v>391138059.88</v>
      </c>
      <c r="H173">
        <v>260665472.94</v>
      </c>
      <c r="I173">
        <v>253506880.03</v>
      </c>
      <c r="J173">
        <v>55048689.920000002</v>
      </c>
      <c r="K173">
        <v>31709290.780000001</v>
      </c>
      <c r="L173">
        <v>14012789.789999999</v>
      </c>
      <c r="M173">
        <v>12467503.119999999</v>
      </c>
      <c r="N173">
        <v>8036409.0499999998</v>
      </c>
      <c r="O173">
        <v>7091495.2800000003</v>
      </c>
      <c r="P173">
        <v>2363014.9900000002</v>
      </c>
      <c r="Q173">
        <v>1040438786.08</v>
      </c>
    </row>
    <row r="174" spans="1:17">
      <c r="A174" t="s">
        <v>55</v>
      </c>
      <c r="B174" t="s">
        <v>186</v>
      </c>
      <c r="C174" t="s">
        <v>180</v>
      </c>
      <c r="D174">
        <v>0</v>
      </c>
      <c r="E174">
        <v>118</v>
      </c>
      <c r="F174">
        <v>7816198.4100000001</v>
      </c>
      <c r="G174">
        <v>373592733.87</v>
      </c>
      <c r="H174">
        <v>334931218.42000002</v>
      </c>
      <c r="I174">
        <v>127827319.14</v>
      </c>
      <c r="J174">
        <v>22060279.039999999</v>
      </c>
      <c r="K174">
        <v>12644963.02</v>
      </c>
      <c r="L174">
        <v>5436875.2400000002</v>
      </c>
      <c r="M174">
        <v>5436875.2400000002</v>
      </c>
      <c r="N174">
        <v>5016696.7300000004</v>
      </c>
      <c r="O174">
        <v>1209512.96</v>
      </c>
      <c r="P174">
        <v>3025762.83</v>
      </c>
      <c r="Q174">
        <v>898998434.90999997</v>
      </c>
    </row>
    <row r="175" spans="1:17">
      <c r="A175" t="s">
        <v>55</v>
      </c>
      <c r="B175" t="s">
        <v>186</v>
      </c>
      <c r="C175" t="s">
        <v>182</v>
      </c>
      <c r="D175">
        <v>0</v>
      </c>
      <c r="E175">
        <v>234</v>
      </c>
      <c r="F175">
        <v>25154302.170000002</v>
      </c>
      <c r="G175">
        <v>354953473.61000001</v>
      </c>
      <c r="H175">
        <v>177358966.41999999</v>
      </c>
      <c r="I175">
        <v>60569308.829999998</v>
      </c>
      <c r="J175">
        <v>14076857.449999999</v>
      </c>
      <c r="K175">
        <v>4777920.45</v>
      </c>
      <c r="L175">
        <v>952241.73</v>
      </c>
      <c r="M175">
        <v>1084070.3799999999</v>
      </c>
      <c r="N175">
        <v>665390.99</v>
      </c>
      <c r="O175">
        <v>644460.56999999995</v>
      </c>
      <c r="P175">
        <v>2920377.43</v>
      </c>
      <c r="Q175">
        <v>643157370.04999995</v>
      </c>
    </row>
    <row r="176" spans="1:17">
      <c r="A176" t="s">
        <v>55</v>
      </c>
      <c r="B176" t="s">
        <v>184</v>
      </c>
      <c r="C176" t="s">
        <v>181</v>
      </c>
      <c r="D176">
        <v>0</v>
      </c>
      <c r="E176">
        <v>3</v>
      </c>
      <c r="F176">
        <v>0</v>
      </c>
      <c r="G176">
        <v>204733.5</v>
      </c>
      <c r="H176">
        <v>25370.71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230104.22</v>
      </c>
    </row>
    <row r="177" spans="1:17">
      <c r="A177" t="s">
        <v>55</v>
      </c>
      <c r="B177" t="s">
        <v>184</v>
      </c>
      <c r="C177" t="s">
        <v>180</v>
      </c>
      <c r="D177">
        <v>0</v>
      </c>
      <c r="E177">
        <v>3</v>
      </c>
      <c r="F177">
        <v>0</v>
      </c>
      <c r="G177">
        <v>4090154.11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4090154.11</v>
      </c>
    </row>
    <row r="178" spans="1:17">
      <c r="A178" t="s">
        <v>55</v>
      </c>
      <c r="B178" t="s">
        <v>184</v>
      </c>
      <c r="C178" t="s">
        <v>182</v>
      </c>
      <c r="D178">
        <v>0</v>
      </c>
      <c r="E178">
        <v>83</v>
      </c>
      <c r="F178">
        <v>438426.72</v>
      </c>
      <c r="G178">
        <v>39323431.530000001</v>
      </c>
      <c r="H178">
        <v>9789351.2400000002</v>
      </c>
      <c r="I178">
        <v>432925.14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49984134.619999997</v>
      </c>
    </row>
    <row r="179" spans="1:17">
      <c r="A179" t="s">
        <v>55</v>
      </c>
      <c r="B179" t="s">
        <v>187</v>
      </c>
      <c r="C179" t="s">
        <v>181</v>
      </c>
      <c r="D179">
        <v>0</v>
      </c>
      <c r="E179">
        <v>15</v>
      </c>
      <c r="F179">
        <v>0</v>
      </c>
      <c r="G179">
        <v>24788372.399999999</v>
      </c>
      <c r="H179">
        <v>17872793.079999998</v>
      </c>
      <c r="I179">
        <v>760044.57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43421210.049999997</v>
      </c>
    </row>
    <row r="180" spans="1:17">
      <c r="A180" t="s">
        <v>55</v>
      </c>
      <c r="B180" t="s">
        <v>187</v>
      </c>
      <c r="C180" t="s">
        <v>180</v>
      </c>
      <c r="D180">
        <v>0</v>
      </c>
      <c r="E180">
        <v>31</v>
      </c>
      <c r="F180">
        <v>0</v>
      </c>
      <c r="G180">
        <v>54372802.689999998</v>
      </c>
      <c r="H180">
        <v>40334694.850000001</v>
      </c>
      <c r="I180">
        <v>26687420.57</v>
      </c>
      <c r="J180">
        <v>1245683.42</v>
      </c>
      <c r="K180">
        <v>50859.43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122691460.95999999</v>
      </c>
    </row>
    <row r="181" spans="1:17">
      <c r="A181" t="s">
        <v>55</v>
      </c>
      <c r="B181" t="s">
        <v>187</v>
      </c>
      <c r="C181" t="s">
        <v>182</v>
      </c>
      <c r="D181">
        <v>0</v>
      </c>
      <c r="E181">
        <v>242</v>
      </c>
      <c r="F181">
        <v>14793914.210000001</v>
      </c>
      <c r="G181">
        <v>153063846.19</v>
      </c>
      <c r="H181">
        <v>68738639.280000001</v>
      </c>
      <c r="I181">
        <v>7340776.7400000002</v>
      </c>
      <c r="J181">
        <v>454821.8</v>
      </c>
      <c r="K181">
        <v>100332.16</v>
      </c>
      <c r="L181">
        <v>43452.63</v>
      </c>
      <c r="M181">
        <v>43452.63</v>
      </c>
      <c r="N181">
        <v>43452.63</v>
      </c>
      <c r="O181">
        <v>43452.63</v>
      </c>
      <c r="P181">
        <v>26209.17</v>
      </c>
      <c r="Q181">
        <v>244692350.06999999</v>
      </c>
    </row>
    <row r="182" spans="1:17">
      <c r="A182" t="s">
        <v>55</v>
      </c>
      <c r="B182" t="s">
        <v>83</v>
      </c>
      <c r="C182" t="s">
        <v>181</v>
      </c>
    </row>
    <row r="183" spans="1:17">
      <c r="A183" t="s">
        <v>55</v>
      </c>
      <c r="B183" t="s">
        <v>83</v>
      </c>
      <c r="C183" t="s">
        <v>180</v>
      </c>
      <c r="D183">
        <v>0</v>
      </c>
      <c r="E183">
        <v>2</v>
      </c>
      <c r="F183">
        <v>0</v>
      </c>
      <c r="G183">
        <v>2991753.35</v>
      </c>
      <c r="H183">
        <v>1985674.01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4977427.3499999996</v>
      </c>
    </row>
    <row r="184" spans="1:17">
      <c r="A184" t="s">
        <v>55</v>
      </c>
      <c r="B184" t="s">
        <v>83</v>
      </c>
      <c r="C184" t="s">
        <v>182</v>
      </c>
      <c r="D184">
        <v>0</v>
      </c>
      <c r="E184">
        <v>47</v>
      </c>
      <c r="F184">
        <v>0</v>
      </c>
      <c r="G184">
        <v>8947439.2300000004</v>
      </c>
      <c r="H184">
        <v>719553.13</v>
      </c>
      <c r="I184">
        <v>5531.41</v>
      </c>
      <c r="J184">
        <v>2765.7</v>
      </c>
      <c r="K184">
        <v>2765.7</v>
      </c>
      <c r="L184">
        <v>1382.85</v>
      </c>
      <c r="M184">
        <v>1382.85</v>
      </c>
      <c r="N184">
        <v>1382.85</v>
      </c>
      <c r="O184">
        <v>1382.85</v>
      </c>
      <c r="P184">
        <v>310348.57</v>
      </c>
      <c r="Q184">
        <v>9993935.1500000004</v>
      </c>
    </row>
    <row r="185" spans="1:17">
      <c r="A185" t="s">
        <v>55</v>
      </c>
      <c r="B185" t="s">
        <v>185</v>
      </c>
      <c r="C185" t="s">
        <v>181</v>
      </c>
      <c r="D185">
        <v>0</v>
      </c>
      <c r="E185">
        <v>1</v>
      </c>
      <c r="F185">
        <v>79131.100000000006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79131.100000000006</v>
      </c>
    </row>
    <row r="186" spans="1:17">
      <c r="A186" t="s">
        <v>55</v>
      </c>
      <c r="B186" t="s">
        <v>185</v>
      </c>
      <c r="C186" t="s">
        <v>180</v>
      </c>
      <c r="D186">
        <v>0</v>
      </c>
      <c r="E186">
        <v>3</v>
      </c>
      <c r="F186">
        <v>0</v>
      </c>
      <c r="G186">
        <v>5519086.0199999996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5519086.0199999996</v>
      </c>
    </row>
    <row r="187" spans="1:17">
      <c r="A187" t="s">
        <v>55</v>
      </c>
      <c r="B187" t="s">
        <v>185</v>
      </c>
      <c r="C187" t="s">
        <v>182</v>
      </c>
      <c r="D187">
        <v>0</v>
      </c>
      <c r="E187">
        <v>93</v>
      </c>
      <c r="F187">
        <v>454069.64</v>
      </c>
      <c r="G187">
        <v>12684823.890000001</v>
      </c>
      <c r="H187">
        <v>1880240.74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307486.96000000002</v>
      </c>
      <c r="Q187">
        <v>15326621.220000001</v>
      </c>
    </row>
    <row r="188" spans="1:17">
      <c r="A188" t="s">
        <v>55</v>
      </c>
      <c r="B188" t="s">
        <v>84</v>
      </c>
      <c r="C188" t="s">
        <v>181</v>
      </c>
      <c r="D188">
        <v>0</v>
      </c>
      <c r="E188">
        <v>199</v>
      </c>
      <c r="F188">
        <v>8682056.6400000006</v>
      </c>
      <c r="G188">
        <v>901799698.69000006</v>
      </c>
      <c r="H188">
        <v>783893556.64999998</v>
      </c>
      <c r="I188">
        <v>565318545.78999996</v>
      </c>
      <c r="J188">
        <v>73988572.769999996</v>
      </c>
      <c r="K188">
        <v>22400613.309999999</v>
      </c>
      <c r="L188">
        <v>2355565.7000000002</v>
      </c>
      <c r="M188">
        <v>1077889.58</v>
      </c>
      <c r="N188">
        <v>1058620.32</v>
      </c>
      <c r="O188">
        <v>1058620.32</v>
      </c>
      <c r="P188">
        <v>8180647.29</v>
      </c>
      <c r="Q188">
        <v>2369814387.0599999</v>
      </c>
    </row>
    <row r="189" spans="1:17">
      <c r="A189" t="s">
        <v>55</v>
      </c>
      <c r="B189" t="s">
        <v>84</v>
      </c>
      <c r="C189" t="s">
        <v>180</v>
      </c>
      <c r="D189">
        <v>0</v>
      </c>
      <c r="E189">
        <v>168</v>
      </c>
      <c r="F189">
        <v>65952082.710000001</v>
      </c>
      <c r="G189">
        <v>784400326.95000005</v>
      </c>
      <c r="H189">
        <v>637049375.08000004</v>
      </c>
      <c r="I189">
        <v>334603806.69</v>
      </c>
      <c r="J189">
        <v>24710981.800000001</v>
      </c>
      <c r="K189">
        <v>6835661.9199999999</v>
      </c>
      <c r="L189">
        <v>856652.54</v>
      </c>
      <c r="M189">
        <v>856652.54</v>
      </c>
      <c r="N189">
        <v>856652.54</v>
      </c>
      <c r="O189">
        <v>856652.54</v>
      </c>
      <c r="P189">
        <v>55023380.520000003</v>
      </c>
      <c r="Q189">
        <v>1912002225.8499999</v>
      </c>
    </row>
    <row r="190" spans="1:17">
      <c r="A190" t="s">
        <v>55</v>
      </c>
      <c r="B190" t="s">
        <v>84</v>
      </c>
      <c r="C190" t="s">
        <v>182</v>
      </c>
      <c r="D190">
        <v>0</v>
      </c>
      <c r="E190">
        <v>165</v>
      </c>
      <c r="F190">
        <v>18688207.739999998</v>
      </c>
      <c r="G190">
        <v>1166069153.0799999</v>
      </c>
      <c r="H190">
        <v>354821604.62</v>
      </c>
      <c r="I190">
        <v>146167232.46000001</v>
      </c>
      <c r="J190">
        <v>28909060.43</v>
      </c>
      <c r="K190">
        <v>7032292.71</v>
      </c>
      <c r="L190">
        <v>274366.03000000003</v>
      </c>
      <c r="M190">
        <v>209063.23</v>
      </c>
      <c r="N190">
        <v>209063.23</v>
      </c>
      <c r="O190">
        <v>209063.23</v>
      </c>
      <c r="P190">
        <v>11616614.34</v>
      </c>
      <c r="Q190">
        <v>1734205721.1099999</v>
      </c>
    </row>
    <row r="191" spans="1:17">
      <c r="A191" t="s">
        <v>35</v>
      </c>
      <c r="C191" t="s">
        <v>181</v>
      </c>
    </row>
    <row r="192" spans="1:17">
      <c r="A192" t="s">
        <v>35</v>
      </c>
      <c r="C192" t="s">
        <v>180</v>
      </c>
    </row>
    <row r="193" spans="1:17">
      <c r="A193" t="s">
        <v>35</v>
      </c>
      <c r="C193" t="s">
        <v>182</v>
      </c>
      <c r="D193">
        <v>0</v>
      </c>
      <c r="E193">
        <v>15</v>
      </c>
      <c r="F193">
        <v>0</v>
      </c>
      <c r="G193">
        <v>12884.06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12884.06</v>
      </c>
    </row>
    <row r="194" spans="1:17">
      <c r="A194" t="s">
        <v>35</v>
      </c>
      <c r="B194" t="s">
        <v>186</v>
      </c>
      <c r="C194" t="s">
        <v>181</v>
      </c>
      <c r="D194">
        <v>0</v>
      </c>
      <c r="E194">
        <v>1416</v>
      </c>
      <c r="F194">
        <v>855569497.35000002</v>
      </c>
      <c r="G194">
        <v>1954605349.3599999</v>
      </c>
      <c r="H194">
        <v>1369639810.74</v>
      </c>
      <c r="I194">
        <v>1206042858.55</v>
      </c>
      <c r="J194">
        <v>819580944.08000004</v>
      </c>
      <c r="K194">
        <v>443265620</v>
      </c>
      <c r="L194">
        <v>58578509.979999997</v>
      </c>
      <c r="M194">
        <v>40831570.140000001</v>
      </c>
      <c r="N194">
        <v>21063914.440000001</v>
      </c>
      <c r="O194">
        <v>17223472</v>
      </c>
      <c r="P194">
        <v>311002808.38999999</v>
      </c>
      <c r="Q194">
        <v>7097404355.0299997</v>
      </c>
    </row>
    <row r="195" spans="1:17">
      <c r="A195" t="s">
        <v>35</v>
      </c>
      <c r="B195" t="s">
        <v>186</v>
      </c>
      <c r="C195" t="s">
        <v>180</v>
      </c>
      <c r="D195">
        <v>0</v>
      </c>
      <c r="E195">
        <v>469</v>
      </c>
      <c r="F195">
        <v>138258469.31999999</v>
      </c>
      <c r="G195">
        <v>236018321.44999999</v>
      </c>
      <c r="H195">
        <v>246447323.46000001</v>
      </c>
      <c r="I195">
        <v>145596288.31</v>
      </c>
      <c r="J195">
        <v>74086194.879999995</v>
      </c>
      <c r="K195">
        <v>27713755.84</v>
      </c>
      <c r="L195">
        <v>7643678.2300000004</v>
      </c>
      <c r="M195">
        <v>5076884.3099999996</v>
      </c>
      <c r="N195">
        <v>565157.79</v>
      </c>
      <c r="O195">
        <v>99298.65</v>
      </c>
      <c r="P195">
        <v>15616609.949999999</v>
      </c>
      <c r="Q195">
        <v>897121982.20000005</v>
      </c>
    </row>
    <row r="196" spans="1:17">
      <c r="A196" t="s">
        <v>35</v>
      </c>
      <c r="B196" t="s">
        <v>186</v>
      </c>
      <c r="C196" t="s">
        <v>182</v>
      </c>
      <c r="D196">
        <v>0</v>
      </c>
      <c r="E196">
        <v>2989</v>
      </c>
      <c r="F196">
        <v>708708750.66999996</v>
      </c>
      <c r="G196">
        <v>2559439332.8200002</v>
      </c>
      <c r="H196">
        <v>611831424.00999999</v>
      </c>
      <c r="I196">
        <v>188471682.34999999</v>
      </c>
      <c r="J196">
        <v>48847009.840000004</v>
      </c>
      <c r="K196">
        <v>40434337.240000002</v>
      </c>
      <c r="L196">
        <v>12914315.789999999</v>
      </c>
      <c r="M196">
        <v>24978332.530000001</v>
      </c>
      <c r="N196">
        <v>12599183.82</v>
      </c>
      <c r="O196">
        <v>5539237.1100000003</v>
      </c>
      <c r="P196">
        <v>70931602.140000001</v>
      </c>
      <c r="Q196">
        <v>4284695208.3299999</v>
      </c>
    </row>
    <row r="197" spans="1:17">
      <c r="A197" t="s">
        <v>35</v>
      </c>
      <c r="B197" t="s">
        <v>184</v>
      </c>
      <c r="C197" t="s">
        <v>181</v>
      </c>
      <c r="D197">
        <v>0</v>
      </c>
      <c r="E197">
        <v>41</v>
      </c>
      <c r="F197">
        <v>22455358.640000001</v>
      </c>
      <c r="G197">
        <v>117776132.72</v>
      </c>
      <c r="H197">
        <v>48034800.420000002</v>
      </c>
      <c r="I197">
        <v>2064943.64</v>
      </c>
      <c r="J197">
        <v>6773955.7800000003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197105191.19999999</v>
      </c>
    </row>
    <row r="198" spans="1:17">
      <c r="A198" t="s">
        <v>35</v>
      </c>
      <c r="B198" t="s">
        <v>184</v>
      </c>
      <c r="C198" t="s">
        <v>180</v>
      </c>
      <c r="D198">
        <v>0</v>
      </c>
      <c r="E198">
        <v>151</v>
      </c>
      <c r="F198">
        <v>10209727.439999999</v>
      </c>
      <c r="G198">
        <v>98449952.730000004</v>
      </c>
      <c r="H198">
        <v>18832962.16</v>
      </c>
      <c r="I198">
        <v>852788.49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128345430.81999999</v>
      </c>
    </row>
    <row r="199" spans="1:17">
      <c r="A199" t="s">
        <v>35</v>
      </c>
      <c r="B199" t="s">
        <v>184</v>
      </c>
      <c r="C199" t="s">
        <v>182</v>
      </c>
      <c r="D199">
        <v>0</v>
      </c>
      <c r="E199">
        <v>1158</v>
      </c>
      <c r="F199">
        <v>76562715.790000007</v>
      </c>
      <c r="G199">
        <v>1113887807.8599999</v>
      </c>
      <c r="H199">
        <v>83339878.310000002</v>
      </c>
      <c r="I199">
        <v>15526027.67</v>
      </c>
      <c r="J199">
        <v>958407.83</v>
      </c>
      <c r="K199">
        <v>53011.64</v>
      </c>
      <c r="L199">
        <v>230160.42</v>
      </c>
      <c r="M199">
        <v>54729.96</v>
      </c>
      <c r="N199">
        <v>123601.64</v>
      </c>
      <c r="O199">
        <v>0</v>
      </c>
      <c r="P199">
        <v>975269.34</v>
      </c>
      <c r="Q199">
        <v>1291711610.47</v>
      </c>
    </row>
    <row r="200" spans="1:17">
      <c r="A200" t="s">
        <v>35</v>
      </c>
      <c r="B200" t="s">
        <v>187</v>
      </c>
      <c r="C200" t="s">
        <v>181</v>
      </c>
      <c r="D200">
        <v>0</v>
      </c>
      <c r="E200">
        <v>191</v>
      </c>
      <c r="F200">
        <v>83455656.829999998</v>
      </c>
      <c r="G200">
        <v>461111216.01999998</v>
      </c>
      <c r="H200">
        <v>94869582.590000004</v>
      </c>
      <c r="I200">
        <v>28678971.280000001</v>
      </c>
      <c r="J200">
        <v>6187848.5499999998</v>
      </c>
      <c r="K200">
        <v>34036.519999999997</v>
      </c>
      <c r="L200">
        <v>0</v>
      </c>
      <c r="M200">
        <v>0</v>
      </c>
      <c r="N200">
        <v>465148.93</v>
      </c>
      <c r="O200">
        <v>0</v>
      </c>
      <c r="P200">
        <v>0</v>
      </c>
      <c r="Q200">
        <v>674802460.71000004</v>
      </c>
    </row>
    <row r="201" spans="1:17">
      <c r="A201" t="s">
        <v>35</v>
      </c>
      <c r="B201" t="s">
        <v>187</v>
      </c>
      <c r="C201" t="s">
        <v>180</v>
      </c>
      <c r="D201">
        <v>0</v>
      </c>
      <c r="E201">
        <v>298</v>
      </c>
      <c r="F201">
        <v>13869827.779999999</v>
      </c>
      <c r="G201">
        <v>237626687.72999999</v>
      </c>
      <c r="H201">
        <v>61604465.090000004</v>
      </c>
      <c r="I201">
        <v>9585644.7200000007</v>
      </c>
      <c r="J201">
        <v>2891086.17</v>
      </c>
      <c r="K201">
        <v>1169989.3600000001</v>
      </c>
      <c r="L201">
        <v>141298.70000000001</v>
      </c>
      <c r="M201">
        <v>141298.70000000001</v>
      </c>
      <c r="N201">
        <v>1652584.94</v>
      </c>
      <c r="O201">
        <v>2681820.75</v>
      </c>
      <c r="P201">
        <v>2164173.89</v>
      </c>
      <c r="Q201">
        <v>333528877.82999998</v>
      </c>
    </row>
    <row r="202" spans="1:17">
      <c r="A202" t="s">
        <v>35</v>
      </c>
      <c r="B202" t="s">
        <v>187</v>
      </c>
      <c r="C202" t="s">
        <v>182</v>
      </c>
      <c r="D202">
        <v>0</v>
      </c>
      <c r="E202">
        <v>1096</v>
      </c>
      <c r="F202">
        <v>68282258.049999997</v>
      </c>
      <c r="G202">
        <v>362002122.57999998</v>
      </c>
      <c r="H202">
        <v>80273343.680000007</v>
      </c>
      <c r="I202">
        <v>28492134.629999999</v>
      </c>
      <c r="J202">
        <v>4878295.1100000003</v>
      </c>
      <c r="K202">
        <v>284459.09000000003</v>
      </c>
      <c r="L202">
        <v>573850.59</v>
      </c>
      <c r="M202">
        <v>20294.439999999999</v>
      </c>
      <c r="N202">
        <v>8021.23</v>
      </c>
      <c r="O202">
        <v>0</v>
      </c>
      <c r="P202">
        <v>1478549.66</v>
      </c>
      <c r="Q202">
        <v>546293329.04999995</v>
      </c>
    </row>
    <row r="203" spans="1:17">
      <c r="A203" t="s">
        <v>35</v>
      </c>
      <c r="B203" t="s">
        <v>83</v>
      </c>
      <c r="C203" t="s">
        <v>181</v>
      </c>
      <c r="D203">
        <v>0</v>
      </c>
      <c r="E203">
        <v>3</v>
      </c>
      <c r="F203">
        <v>0</v>
      </c>
      <c r="G203">
        <v>117173.94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117173.94</v>
      </c>
    </row>
    <row r="204" spans="1:17">
      <c r="A204" t="s">
        <v>35</v>
      </c>
      <c r="B204" t="s">
        <v>83</v>
      </c>
      <c r="C204" t="s">
        <v>180</v>
      </c>
      <c r="D204">
        <v>0</v>
      </c>
      <c r="E204">
        <v>3</v>
      </c>
      <c r="F204">
        <v>0</v>
      </c>
      <c r="G204">
        <v>1037573.72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1037573.72</v>
      </c>
    </row>
    <row r="205" spans="1:17">
      <c r="A205" t="s">
        <v>35</v>
      </c>
      <c r="B205" t="s">
        <v>83</v>
      </c>
      <c r="C205" t="s">
        <v>182</v>
      </c>
      <c r="D205">
        <v>0</v>
      </c>
      <c r="E205">
        <v>730</v>
      </c>
      <c r="F205">
        <v>4164026.25</v>
      </c>
      <c r="G205">
        <v>92170007.450000003</v>
      </c>
      <c r="H205">
        <v>2440479.25</v>
      </c>
      <c r="I205">
        <v>372088.73</v>
      </c>
      <c r="J205">
        <v>601539.55000000005</v>
      </c>
      <c r="K205">
        <v>0</v>
      </c>
      <c r="L205">
        <v>0</v>
      </c>
      <c r="M205">
        <v>0</v>
      </c>
      <c r="N205">
        <v>5852.37</v>
      </c>
      <c r="O205">
        <v>0</v>
      </c>
      <c r="P205">
        <v>0</v>
      </c>
      <c r="Q205">
        <v>99753993.609999999</v>
      </c>
    </row>
    <row r="206" spans="1:17">
      <c r="A206" t="s">
        <v>35</v>
      </c>
      <c r="B206" t="s">
        <v>185</v>
      </c>
      <c r="C206" t="s">
        <v>181</v>
      </c>
      <c r="D206">
        <v>0</v>
      </c>
      <c r="E206">
        <v>14</v>
      </c>
      <c r="F206">
        <v>22635.83</v>
      </c>
      <c r="G206">
        <v>11552059.779999999</v>
      </c>
      <c r="H206">
        <v>73455.16</v>
      </c>
      <c r="I206">
        <v>0</v>
      </c>
      <c r="J206">
        <v>118236.93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11766387.689999999</v>
      </c>
    </row>
    <row r="207" spans="1:17">
      <c r="A207" t="s">
        <v>35</v>
      </c>
      <c r="B207" t="s">
        <v>185</v>
      </c>
      <c r="C207" t="s">
        <v>180</v>
      </c>
      <c r="D207">
        <v>0</v>
      </c>
      <c r="E207">
        <v>54</v>
      </c>
      <c r="F207">
        <v>1003587.12</v>
      </c>
      <c r="G207">
        <v>29222347.690000001</v>
      </c>
      <c r="H207">
        <v>1424041.9</v>
      </c>
      <c r="I207">
        <v>680046.34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32330023.030000001</v>
      </c>
    </row>
    <row r="208" spans="1:17">
      <c r="A208" t="s">
        <v>35</v>
      </c>
      <c r="B208" t="s">
        <v>185</v>
      </c>
      <c r="C208" t="s">
        <v>182</v>
      </c>
      <c r="D208">
        <v>0</v>
      </c>
      <c r="E208">
        <v>2202</v>
      </c>
      <c r="F208">
        <v>74289922.560000002</v>
      </c>
      <c r="G208">
        <v>1288821396.97</v>
      </c>
      <c r="H208">
        <v>26641648.82</v>
      </c>
      <c r="I208">
        <v>6935753.0199999996</v>
      </c>
      <c r="J208">
        <v>1869069.54</v>
      </c>
      <c r="K208">
        <v>218702.17</v>
      </c>
      <c r="L208">
        <v>1640109.73</v>
      </c>
      <c r="M208">
        <v>89598.7</v>
      </c>
      <c r="N208">
        <v>137487.76999999999</v>
      </c>
      <c r="O208">
        <v>89598.7</v>
      </c>
      <c r="P208">
        <v>1256650.1100000001</v>
      </c>
      <c r="Q208">
        <v>1401989938.0799999</v>
      </c>
    </row>
    <row r="209" spans="1:17">
      <c r="A209" t="s">
        <v>35</v>
      </c>
      <c r="B209" t="s">
        <v>84</v>
      </c>
      <c r="C209" t="s">
        <v>181</v>
      </c>
      <c r="D209">
        <v>0</v>
      </c>
      <c r="E209">
        <v>1224</v>
      </c>
      <c r="F209">
        <v>7722669667.0299997</v>
      </c>
      <c r="G209">
        <v>1624525540.6400001</v>
      </c>
      <c r="H209">
        <v>1416022352.26</v>
      </c>
      <c r="I209">
        <v>1211062895.0799999</v>
      </c>
      <c r="J209">
        <v>636514218.79999995</v>
      </c>
      <c r="K209">
        <v>472554166.26999998</v>
      </c>
      <c r="L209">
        <v>172302992.94999999</v>
      </c>
      <c r="M209">
        <v>121752875.93000001</v>
      </c>
      <c r="N209">
        <v>82343862.319999993</v>
      </c>
      <c r="O209">
        <v>55489659.009999998</v>
      </c>
      <c r="P209">
        <v>697300176.86000001</v>
      </c>
      <c r="Q209">
        <v>14212538407.129999</v>
      </c>
    </row>
    <row r="210" spans="1:17">
      <c r="A210" t="s">
        <v>35</v>
      </c>
      <c r="B210" t="s">
        <v>84</v>
      </c>
      <c r="C210" t="s">
        <v>180</v>
      </c>
      <c r="D210">
        <v>0</v>
      </c>
      <c r="E210">
        <v>810</v>
      </c>
      <c r="F210">
        <v>3857091651.3000002</v>
      </c>
      <c r="G210">
        <v>677146170.63</v>
      </c>
      <c r="H210">
        <v>643543615.70000005</v>
      </c>
      <c r="I210">
        <v>457176952.05000001</v>
      </c>
      <c r="J210">
        <v>200004613.94999999</v>
      </c>
      <c r="K210">
        <v>259125349.59999999</v>
      </c>
      <c r="L210">
        <v>125753837.56</v>
      </c>
      <c r="M210">
        <v>110667823.03</v>
      </c>
      <c r="N210">
        <v>99288147.819999993</v>
      </c>
      <c r="O210">
        <v>40432363.590000004</v>
      </c>
      <c r="P210">
        <v>663271663.74000001</v>
      </c>
      <c r="Q210">
        <v>7133502188.9700003</v>
      </c>
    </row>
    <row r="211" spans="1:17">
      <c r="A211" t="s">
        <v>35</v>
      </c>
      <c r="B211" t="s">
        <v>84</v>
      </c>
      <c r="C211" t="s">
        <v>182</v>
      </c>
      <c r="D211">
        <v>0</v>
      </c>
      <c r="E211">
        <v>4070</v>
      </c>
      <c r="F211">
        <v>2115360327.8499999</v>
      </c>
      <c r="G211">
        <v>7134760860.1700001</v>
      </c>
      <c r="H211">
        <v>5278770764.2200003</v>
      </c>
      <c r="I211">
        <v>4197565334.8600001</v>
      </c>
      <c r="J211">
        <v>1737240336.5799999</v>
      </c>
      <c r="K211">
        <v>1604723769.74</v>
      </c>
      <c r="L211">
        <v>726045497.47000003</v>
      </c>
      <c r="M211">
        <v>667316066.90999997</v>
      </c>
      <c r="N211">
        <v>612810659.70000005</v>
      </c>
      <c r="O211">
        <v>557964877.75</v>
      </c>
      <c r="P211">
        <v>2827243682.8099999</v>
      </c>
      <c r="Q211">
        <v>27459802178.049999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51"/>
  <sheetViews>
    <sheetView topLeftCell="D1" workbookViewId="0">
      <selection activeCell="E32" sqref="E32"/>
    </sheetView>
  </sheetViews>
  <sheetFormatPr defaultRowHeight="12.75"/>
  <cols>
    <col min="1" max="1" width="32.5703125" bestFit="1" customWidth="1"/>
    <col min="2" max="2" width="9.28515625" bestFit="1" customWidth="1"/>
    <col min="3" max="3" width="9.5703125" bestFit="1" customWidth="1"/>
    <col min="4" max="4" width="8.140625" bestFit="1" customWidth="1"/>
    <col min="5" max="5" width="8.28515625" bestFit="1" customWidth="1"/>
    <col min="6" max="16" width="12" bestFit="1" customWidth="1"/>
    <col min="17" max="17" width="12.28515625" bestFit="1" customWidth="1"/>
  </cols>
  <sheetData>
    <row r="1" spans="1:17">
      <c r="A1" t="s">
        <v>0</v>
      </c>
      <c r="B1" t="s">
        <v>82</v>
      </c>
      <c r="C1" t="s">
        <v>179</v>
      </c>
      <c r="D1" t="s">
        <v>3</v>
      </c>
      <c r="E1" t="s">
        <v>4</v>
      </c>
      <c r="F1" t="s">
        <v>53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>
      <c r="A2" t="s">
        <v>16</v>
      </c>
      <c r="B2">
        <v>1</v>
      </c>
      <c r="C2" t="s">
        <v>181</v>
      </c>
      <c r="D2">
        <v>0</v>
      </c>
      <c r="E2">
        <v>3292</v>
      </c>
      <c r="F2">
        <v>75716981.040000007</v>
      </c>
      <c r="G2">
        <v>3437602683.2600002</v>
      </c>
      <c r="H2">
        <v>3037153784.6900001</v>
      </c>
      <c r="I2">
        <v>2198017315.3499999</v>
      </c>
      <c r="J2">
        <v>672504695.88</v>
      </c>
      <c r="K2">
        <v>456928032.31999999</v>
      </c>
      <c r="L2">
        <v>156131676.97</v>
      </c>
      <c r="M2">
        <v>121181536.25</v>
      </c>
      <c r="N2">
        <v>76835285.799999997</v>
      </c>
      <c r="O2">
        <v>50169410.060000002</v>
      </c>
      <c r="P2">
        <v>172009945.65000001</v>
      </c>
      <c r="Q2">
        <v>10454251347.280001</v>
      </c>
    </row>
    <row r="3" spans="1:17">
      <c r="A3" t="s">
        <v>16</v>
      </c>
      <c r="B3">
        <v>1</v>
      </c>
      <c r="C3" t="s">
        <v>180</v>
      </c>
      <c r="D3">
        <v>0</v>
      </c>
      <c r="E3">
        <v>10101</v>
      </c>
      <c r="F3">
        <v>121126481.11</v>
      </c>
      <c r="G3">
        <v>11593834767.24</v>
      </c>
      <c r="H3">
        <v>10737326751.629999</v>
      </c>
      <c r="I3">
        <v>7670420320.7200003</v>
      </c>
      <c r="J3">
        <v>2320881758.75</v>
      </c>
      <c r="K3">
        <v>1491730646.4300001</v>
      </c>
      <c r="L3">
        <v>498029205.19</v>
      </c>
      <c r="M3">
        <v>360380993.50999999</v>
      </c>
      <c r="N3">
        <v>246946785.44999999</v>
      </c>
      <c r="O3">
        <v>154317008.24000001</v>
      </c>
      <c r="P3">
        <v>1009865378.63</v>
      </c>
      <c r="Q3">
        <v>36204860096.889999</v>
      </c>
    </row>
    <row r="4" spans="1:17">
      <c r="A4" t="s">
        <v>16</v>
      </c>
      <c r="B4">
        <v>1</v>
      </c>
      <c r="C4" t="s">
        <v>182</v>
      </c>
      <c r="D4">
        <v>0</v>
      </c>
      <c r="E4">
        <v>2227</v>
      </c>
      <c r="F4">
        <v>58253427.509999998</v>
      </c>
      <c r="G4">
        <v>1659533127.8</v>
      </c>
      <c r="H4">
        <v>1023752188.63</v>
      </c>
      <c r="I4">
        <v>468447785.12</v>
      </c>
      <c r="J4">
        <v>97936417.260000005</v>
      </c>
      <c r="K4">
        <v>60586795.119999997</v>
      </c>
      <c r="L4">
        <v>17769505.170000002</v>
      </c>
      <c r="M4">
        <v>15895313.710000001</v>
      </c>
      <c r="N4">
        <v>12709894</v>
      </c>
      <c r="O4">
        <v>8986509.8499999996</v>
      </c>
      <c r="P4">
        <v>46842013.780000001</v>
      </c>
      <c r="Q4">
        <v>3470712977.9400001</v>
      </c>
    </row>
    <row r="5" spans="1:17">
      <c r="A5" t="s">
        <v>16</v>
      </c>
      <c r="B5">
        <v>2</v>
      </c>
      <c r="C5" t="s">
        <v>181</v>
      </c>
      <c r="D5">
        <v>0</v>
      </c>
      <c r="E5">
        <v>98</v>
      </c>
      <c r="F5">
        <v>0</v>
      </c>
      <c r="G5">
        <v>61986209.039999999</v>
      </c>
      <c r="H5">
        <v>4448923.3</v>
      </c>
      <c r="I5">
        <v>527306.57999999996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66962438.920000002</v>
      </c>
    </row>
    <row r="6" spans="1:17">
      <c r="A6" t="s">
        <v>16</v>
      </c>
      <c r="B6">
        <v>2</v>
      </c>
      <c r="C6" t="s">
        <v>180</v>
      </c>
      <c r="D6">
        <v>0</v>
      </c>
      <c r="E6">
        <v>340</v>
      </c>
      <c r="F6">
        <v>0</v>
      </c>
      <c r="G6">
        <v>258056711.77000001</v>
      </c>
      <c r="H6">
        <v>27900372.760000002</v>
      </c>
      <c r="I6">
        <v>197890.97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286154975.5</v>
      </c>
    </row>
    <row r="7" spans="1:17">
      <c r="A7" t="s">
        <v>16</v>
      </c>
      <c r="B7">
        <v>2</v>
      </c>
      <c r="C7" t="s">
        <v>182</v>
      </c>
      <c r="D7">
        <v>0</v>
      </c>
      <c r="E7">
        <v>410</v>
      </c>
      <c r="F7">
        <v>1840834.26</v>
      </c>
      <c r="G7">
        <v>133535979.27</v>
      </c>
      <c r="H7">
        <v>11562133.34</v>
      </c>
      <c r="I7">
        <v>664443.19999999995</v>
      </c>
      <c r="J7">
        <v>141527.79</v>
      </c>
      <c r="K7">
        <v>131278.41</v>
      </c>
      <c r="L7">
        <v>28508.69</v>
      </c>
      <c r="M7">
        <v>0</v>
      </c>
      <c r="N7">
        <v>0</v>
      </c>
      <c r="O7">
        <v>0</v>
      </c>
      <c r="P7">
        <v>0</v>
      </c>
      <c r="Q7">
        <v>147904704.96000001</v>
      </c>
    </row>
    <row r="8" spans="1:17">
      <c r="A8" t="s">
        <v>16</v>
      </c>
      <c r="B8">
        <v>3</v>
      </c>
      <c r="C8" t="s">
        <v>181</v>
      </c>
    </row>
    <row r="9" spans="1:17">
      <c r="A9" t="s">
        <v>16</v>
      </c>
      <c r="B9">
        <v>3</v>
      </c>
      <c r="C9" t="s">
        <v>180</v>
      </c>
    </row>
    <row r="10" spans="1:17">
      <c r="A10" t="s">
        <v>16</v>
      </c>
      <c r="B10">
        <v>3</v>
      </c>
      <c r="C10" t="s">
        <v>182</v>
      </c>
      <c r="D10">
        <v>0</v>
      </c>
      <c r="E10">
        <v>406</v>
      </c>
      <c r="F10">
        <v>1429938.46</v>
      </c>
      <c r="G10">
        <v>135365072.86000001</v>
      </c>
      <c r="H10">
        <v>28808106.07</v>
      </c>
      <c r="I10">
        <v>3745477.29</v>
      </c>
      <c r="J10">
        <v>345743.06</v>
      </c>
      <c r="K10">
        <v>37443.33</v>
      </c>
      <c r="L10">
        <v>18721.669999999998</v>
      </c>
      <c r="M10">
        <v>12628.72</v>
      </c>
      <c r="N10">
        <v>0</v>
      </c>
      <c r="O10">
        <v>0</v>
      </c>
      <c r="P10">
        <v>0</v>
      </c>
      <c r="Q10">
        <v>169763131.46000001</v>
      </c>
    </row>
    <row r="11" spans="1:17">
      <c r="A11" t="s">
        <v>16</v>
      </c>
      <c r="B11">
        <v>4</v>
      </c>
      <c r="C11" t="s">
        <v>181</v>
      </c>
    </row>
    <row r="12" spans="1:17">
      <c r="A12" t="s">
        <v>16</v>
      </c>
      <c r="B12">
        <v>4</v>
      </c>
      <c r="C12" t="s">
        <v>180</v>
      </c>
    </row>
    <row r="13" spans="1:17">
      <c r="A13" t="s">
        <v>16</v>
      </c>
      <c r="B13">
        <v>4</v>
      </c>
      <c r="C13" t="s">
        <v>182</v>
      </c>
      <c r="D13">
        <v>0</v>
      </c>
      <c r="E13">
        <v>32</v>
      </c>
      <c r="F13">
        <v>38404.620000000003</v>
      </c>
      <c r="G13">
        <v>2457779.56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2496184.1800000002</v>
      </c>
    </row>
    <row r="14" spans="1:17">
      <c r="A14" t="s">
        <v>16</v>
      </c>
      <c r="B14">
        <v>5</v>
      </c>
      <c r="C14" t="s">
        <v>181</v>
      </c>
    </row>
    <row r="15" spans="1:17">
      <c r="A15" t="s">
        <v>16</v>
      </c>
      <c r="B15">
        <v>5</v>
      </c>
      <c r="C15" t="s">
        <v>180</v>
      </c>
    </row>
    <row r="16" spans="1:17">
      <c r="A16" t="s">
        <v>16</v>
      </c>
      <c r="B16">
        <v>5</v>
      </c>
      <c r="C16" t="s">
        <v>182</v>
      </c>
      <c r="D16">
        <v>0</v>
      </c>
      <c r="E16">
        <v>16</v>
      </c>
      <c r="F16">
        <v>0</v>
      </c>
      <c r="G16">
        <v>55623.32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55623.32</v>
      </c>
    </row>
    <row r="17" spans="1:17">
      <c r="A17" t="s">
        <v>29</v>
      </c>
      <c r="B17">
        <v>1</v>
      </c>
      <c r="C17" t="s">
        <v>181</v>
      </c>
      <c r="D17">
        <v>0</v>
      </c>
      <c r="E17">
        <v>2034</v>
      </c>
      <c r="F17">
        <v>1164823544.1800001</v>
      </c>
      <c r="G17">
        <v>5774145689.71</v>
      </c>
      <c r="H17">
        <v>3408278259.77</v>
      </c>
      <c r="I17">
        <v>1916278260.1800001</v>
      </c>
      <c r="J17">
        <v>603859742.77999997</v>
      </c>
      <c r="K17">
        <v>339000131.36000001</v>
      </c>
      <c r="L17">
        <v>93499377.439999998</v>
      </c>
      <c r="M17">
        <v>70294677.140000001</v>
      </c>
      <c r="N17">
        <v>53730217.950000003</v>
      </c>
      <c r="O17">
        <v>42928017.520000003</v>
      </c>
      <c r="P17">
        <v>255099784.63999999</v>
      </c>
      <c r="Q17">
        <v>13721937702.67</v>
      </c>
    </row>
    <row r="18" spans="1:17">
      <c r="A18" t="s">
        <v>29</v>
      </c>
      <c r="B18">
        <v>1</v>
      </c>
      <c r="C18" t="s">
        <v>180</v>
      </c>
      <c r="D18">
        <v>0</v>
      </c>
      <c r="E18">
        <v>781</v>
      </c>
      <c r="F18">
        <v>963125714.42999995</v>
      </c>
      <c r="G18">
        <v>1544599003.73</v>
      </c>
      <c r="H18">
        <v>1199348268.01</v>
      </c>
      <c r="I18">
        <v>860999127.34000003</v>
      </c>
      <c r="J18">
        <v>260192287.99000001</v>
      </c>
      <c r="K18">
        <v>197010014.34</v>
      </c>
      <c r="L18">
        <v>50581733.009999998</v>
      </c>
      <c r="M18">
        <v>41842049.82</v>
      </c>
      <c r="N18">
        <v>37573560.420000002</v>
      </c>
      <c r="O18">
        <v>32406945.170000002</v>
      </c>
      <c r="P18">
        <v>146589564.19999999</v>
      </c>
      <c r="Q18">
        <v>5334268268.4499998</v>
      </c>
    </row>
    <row r="19" spans="1:17">
      <c r="A19" t="s">
        <v>29</v>
      </c>
      <c r="B19">
        <v>1</v>
      </c>
      <c r="C19" t="s">
        <v>182</v>
      </c>
      <c r="D19">
        <v>0</v>
      </c>
      <c r="E19">
        <v>1353</v>
      </c>
      <c r="F19">
        <v>1405717754.05</v>
      </c>
      <c r="G19">
        <v>2688498967.3200002</v>
      </c>
      <c r="H19">
        <v>1396940179.1700001</v>
      </c>
      <c r="I19">
        <v>918565705.13</v>
      </c>
      <c r="J19">
        <v>336572709.49000001</v>
      </c>
      <c r="K19">
        <v>210603496.38</v>
      </c>
      <c r="L19">
        <v>69157803.989999995</v>
      </c>
      <c r="M19">
        <v>51595832.649999999</v>
      </c>
      <c r="N19">
        <v>33789970.799999997</v>
      </c>
      <c r="O19">
        <v>31463125.25</v>
      </c>
      <c r="P19">
        <v>145557055.09999999</v>
      </c>
      <c r="Q19">
        <v>7288462599.3299999</v>
      </c>
    </row>
    <row r="20" spans="1:17">
      <c r="A20" t="s">
        <v>29</v>
      </c>
      <c r="B20">
        <v>2</v>
      </c>
      <c r="C20" t="s">
        <v>181</v>
      </c>
      <c r="D20">
        <v>0</v>
      </c>
      <c r="E20">
        <v>15</v>
      </c>
      <c r="F20">
        <v>3575218.26</v>
      </c>
      <c r="G20">
        <v>6444512.6600000001</v>
      </c>
      <c r="H20">
        <v>751325.55</v>
      </c>
      <c r="I20">
        <v>242021.75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11013078.23</v>
      </c>
    </row>
    <row r="21" spans="1:17">
      <c r="A21" t="s">
        <v>29</v>
      </c>
      <c r="B21">
        <v>2</v>
      </c>
      <c r="C21" t="s">
        <v>180</v>
      </c>
      <c r="D21">
        <v>0</v>
      </c>
      <c r="E21">
        <v>15</v>
      </c>
      <c r="F21">
        <v>387293.84</v>
      </c>
      <c r="G21">
        <v>15118836.140000001</v>
      </c>
      <c r="H21">
        <v>105587.7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149889.21</v>
      </c>
      <c r="P21">
        <v>149273.70000000001</v>
      </c>
      <c r="Q21">
        <v>15910880.59</v>
      </c>
    </row>
    <row r="22" spans="1:17">
      <c r="A22" t="s">
        <v>29</v>
      </c>
      <c r="B22">
        <v>2</v>
      </c>
      <c r="C22" t="s">
        <v>182</v>
      </c>
      <c r="D22">
        <v>0</v>
      </c>
      <c r="E22">
        <v>1884</v>
      </c>
      <c r="F22">
        <v>923010242.04999995</v>
      </c>
      <c r="G22">
        <v>1280668682.3900001</v>
      </c>
      <c r="H22">
        <v>732163142.30999994</v>
      </c>
      <c r="I22">
        <v>689549421.10000002</v>
      </c>
      <c r="J22">
        <v>348777468.83999997</v>
      </c>
      <c r="K22">
        <v>285496240.08999997</v>
      </c>
      <c r="L22">
        <v>104653991.87</v>
      </c>
      <c r="M22">
        <v>69803772.260000005</v>
      </c>
      <c r="N22">
        <v>42464642.850000001</v>
      </c>
      <c r="O22">
        <v>34811644.299999997</v>
      </c>
      <c r="P22">
        <v>528244517.51999998</v>
      </c>
      <c r="Q22">
        <v>5039643765.6000004</v>
      </c>
    </row>
    <row r="23" spans="1:17">
      <c r="A23" t="s">
        <v>29</v>
      </c>
      <c r="B23">
        <v>3</v>
      </c>
      <c r="C23" t="s">
        <v>181</v>
      </c>
    </row>
    <row r="24" spans="1:17">
      <c r="A24" t="s">
        <v>29</v>
      </c>
      <c r="B24">
        <v>3</v>
      </c>
      <c r="C24" t="s">
        <v>180</v>
      </c>
    </row>
    <row r="25" spans="1:17">
      <c r="A25" t="s">
        <v>29</v>
      </c>
      <c r="B25">
        <v>3</v>
      </c>
      <c r="C25" t="s">
        <v>182</v>
      </c>
      <c r="D25">
        <v>0</v>
      </c>
      <c r="E25">
        <v>494</v>
      </c>
      <c r="F25">
        <v>6278051.1399999997</v>
      </c>
      <c r="G25">
        <v>54481803.759999998</v>
      </c>
      <c r="H25">
        <v>92488.87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60852343.770000003</v>
      </c>
    </row>
    <row r="26" spans="1:17">
      <c r="A26" t="s">
        <v>29</v>
      </c>
      <c r="B26">
        <v>4</v>
      </c>
      <c r="C26" t="s">
        <v>181</v>
      </c>
    </row>
    <row r="27" spans="1:17">
      <c r="A27" t="s">
        <v>29</v>
      </c>
      <c r="B27">
        <v>4</v>
      </c>
      <c r="C27" t="s">
        <v>180</v>
      </c>
    </row>
    <row r="28" spans="1:17">
      <c r="A28" t="s">
        <v>29</v>
      </c>
      <c r="B28">
        <v>4</v>
      </c>
      <c r="C28" t="s">
        <v>182</v>
      </c>
      <c r="D28">
        <v>0</v>
      </c>
      <c r="E28">
        <v>162</v>
      </c>
      <c r="F28">
        <v>58250.05</v>
      </c>
      <c r="G28">
        <v>23077409.850000001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23135659.899999999</v>
      </c>
    </row>
    <row r="29" spans="1:17">
      <c r="A29" t="s">
        <v>29</v>
      </c>
      <c r="B29">
        <v>5</v>
      </c>
      <c r="C29" t="s">
        <v>181</v>
      </c>
    </row>
    <row r="30" spans="1:17">
      <c r="A30" t="s">
        <v>29</v>
      </c>
      <c r="B30">
        <v>5</v>
      </c>
      <c r="C30" t="s">
        <v>180</v>
      </c>
    </row>
    <row r="31" spans="1:17">
      <c r="A31" t="s">
        <v>29</v>
      </c>
      <c r="B31">
        <v>5</v>
      </c>
      <c r="C31" t="s">
        <v>182</v>
      </c>
      <c r="D31">
        <v>0</v>
      </c>
      <c r="E31">
        <v>4</v>
      </c>
      <c r="F31">
        <v>14297.91</v>
      </c>
      <c r="G31">
        <v>82083.03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96380.94</v>
      </c>
    </row>
    <row r="32" spans="1:17">
      <c r="A32" t="s">
        <v>30</v>
      </c>
      <c r="B32">
        <v>1</v>
      </c>
      <c r="C32" t="s">
        <v>181</v>
      </c>
      <c r="D32">
        <v>0</v>
      </c>
      <c r="E32">
        <v>11182</v>
      </c>
      <c r="F32">
        <v>393876241.06</v>
      </c>
      <c r="G32">
        <v>2665224672.6399999</v>
      </c>
      <c r="H32">
        <v>2369847277.1900001</v>
      </c>
      <c r="I32">
        <v>1710306690.1300001</v>
      </c>
      <c r="J32">
        <v>419870281.18000001</v>
      </c>
      <c r="K32">
        <v>170680893.49000001</v>
      </c>
      <c r="L32">
        <v>42395920.670000002</v>
      </c>
      <c r="M32">
        <v>24263882.98</v>
      </c>
      <c r="N32">
        <v>11070878.720000001</v>
      </c>
      <c r="O32">
        <v>4811972.74</v>
      </c>
      <c r="P32">
        <v>11606681.42</v>
      </c>
      <c r="Q32">
        <v>7823955392.2299995</v>
      </c>
    </row>
    <row r="33" spans="1:17">
      <c r="A33" t="s">
        <v>30</v>
      </c>
      <c r="B33">
        <v>1</v>
      </c>
      <c r="C33" t="s">
        <v>180</v>
      </c>
      <c r="D33">
        <v>0</v>
      </c>
      <c r="E33">
        <v>11373</v>
      </c>
      <c r="F33">
        <v>381884720.58999997</v>
      </c>
      <c r="G33">
        <v>2998482324.8200002</v>
      </c>
      <c r="H33">
        <v>2648785677.5999999</v>
      </c>
      <c r="I33">
        <v>1968378890.3399999</v>
      </c>
      <c r="J33">
        <v>434397881.20999998</v>
      </c>
      <c r="K33">
        <v>168161974.15000001</v>
      </c>
      <c r="L33">
        <v>43649169.729999997</v>
      </c>
      <c r="M33">
        <v>22008560.75</v>
      </c>
      <c r="N33">
        <v>8016220.4299999997</v>
      </c>
      <c r="O33">
        <v>3302715.04</v>
      </c>
      <c r="P33">
        <v>19550428.23</v>
      </c>
      <c r="Q33">
        <v>8696618562.8999996</v>
      </c>
    </row>
    <row r="34" spans="1:17">
      <c r="A34" t="s">
        <v>30</v>
      </c>
      <c r="B34">
        <v>1</v>
      </c>
      <c r="C34" t="s">
        <v>182</v>
      </c>
      <c r="D34">
        <v>0</v>
      </c>
      <c r="E34">
        <v>8993</v>
      </c>
      <c r="F34">
        <v>3198993.3</v>
      </c>
      <c r="G34">
        <v>1797563627.01</v>
      </c>
      <c r="H34">
        <v>1346640084.0799999</v>
      </c>
      <c r="I34">
        <v>775073217.69000006</v>
      </c>
      <c r="J34">
        <v>184261994.83000001</v>
      </c>
      <c r="K34">
        <v>97798026.5</v>
      </c>
      <c r="L34">
        <v>26538656.420000002</v>
      </c>
      <c r="M34">
        <v>13386756.16</v>
      </c>
      <c r="N34">
        <v>3884985.49</v>
      </c>
      <c r="O34">
        <v>633952.1</v>
      </c>
      <c r="P34">
        <v>1201939.05</v>
      </c>
      <c r="Q34">
        <v>4250182232.6199999</v>
      </c>
    </row>
    <row r="35" spans="1:17">
      <c r="A35" t="s">
        <v>30</v>
      </c>
      <c r="B35">
        <v>2</v>
      </c>
      <c r="C35" t="s">
        <v>181</v>
      </c>
      <c r="D35">
        <v>0</v>
      </c>
      <c r="E35">
        <v>117</v>
      </c>
      <c r="F35">
        <v>0</v>
      </c>
      <c r="G35">
        <v>30676536.969999999</v>
      </c>
      <c r="H35">
        <v>964630.08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31641167.050000001</v>
      </c>
    </row>
    <row r="36" spans="1:17">
      <c r="A36" t="s">
        <v>30</v>
      </c>
      <c r="B36">
        <v>2</v>
      </c>
      <c r="C36" t="s">
        <v>180</v>
      </c>
      <c r="D36">
        <v>0</v>
      </c>
      <c r="E36">
        <v>225</v>
      </c>
      <c r="F36">
        <v>0</v>
      </c>
      <c r="G36">
        <v>48258190.270000003</v>
      </c>
      <c r="H36">
        <v>972344.17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49230534.43</v>
      </c>
    </row>
    <row r="37" spans="1:17">
      <c r="A37" t="s">
        <v>30</v>
      </c>
      <c r="B37">
        <v>2</v>
      </c>
      <c r="C37" t="s">
        <v>182</v>
      </c>
      <c r="D37">
        <v>0</v>
      </c>
      <c r="E37">
        <v>1147</v>
      </c>
      <c r="F37">
        <v>277651.09000000003</v>
      </c>
      <c r="G37">
        <v>109628357.81999999</v>
      </c>
      <c r="H37">
        <v>1408657.85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111314666.76000001</v>
      </c>
    </row>
    <row r="38" spans="1:17">
      <c r="A38" t="s">
        <v>30</v>
      </c>
      <c r="B38">
        <v>3</v>
      </c>
      <c r="C38" t="s">
        <v>181</v>
      </c>
    </row>
    <row r="39" spans="1:17">
      <c r="A39" t="s">
        <v>30</v>
      </c>
      <c r="B39">
        <v>3</v>
      </c>
      <c r="C39" t="s">
        <v>180</v>
      </c>
    </row>
    <row r="40" spans="1:17">
      <c r="A40" t="s">
        <v>30</v>
      </c>
      <c r="B40">
        <v>3</v>
      </c>
      <c r="C40" t="s">
        <v>182</v>
      </c>
    </row>
    <row r="41" spans="1:17">
      <c r="A41" t="s">
        <v>30</v>
      </c>
      <c r="B41">
        <v>4</v>
      </c>
      <c r="C41" t="s">
        <v>181</v>
      </c>
    </row>
    <row r="42" spans="1:17">
      <c r="A42" t="s">
        <v>30</v>
      </c>
      <c r="B42">
        <v>4</v>
      </c>
      <c r="C42" t="s">
        <v>180</v>
      </c>
    </row>
    <row r="43" spans="1:17">
      <c r="A43" t="s">
        <v>30</v>
      </c>
      <c r="B43">
        <v>4</v>
      </c>
      <c r="C43" t="s">
        <v>182</v>
      </c>
      <c r="D43">
        <v>0</v>
      </c>
      <c r="E43">
        <v>4</v>
      </c>
      <c r="F43">
        <v>0</v>
      </c>
      <c r="G43">
        <v>19378.21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19378.21</v>
      </c>
    </row>
    <row r="44" spans="1:17">
      <c r="A44" t="s">
        <v>30</v>
      </c>
      <c r="B44">
        <v>5</v>
      </c>
      <c r="C44" t="s">
        <v>181</v>
      </c>
    </row>
    <row r="45" spans="1:17">
      <c r="A45" t="s">
        <v>30</v>
      </c>
      <c r="B45">
        <v>5</v>
      </c>
      <c r="C45" t="s">
        <v>180</v>
      </c>
    </row>
    <row r="46" spans="1:17">
      <c r="A46" t="s">
        <v>30</v>
      </c>
      <c r="B46">
        <v>5</v>
      </c>
      <c r="C46" t="s">
        <v>182</v>
      </c>
    </row>
    <row r="47" spans="1:17">
      <c r="A47" t="s">
        <v>54</v>
      </c>
      <c r="B47">
        <v>1</v>
      </c>
      <c r="C47" t="s">
        <v>181</v>
      </c>
      <c r="D47">
        <v>0</v>
      </c>
      <c r="E47">
        <v>452</v>
      </c>
      <c r="F47">
        <v>21270020.789999999</v>
      </c>
      <c r="G47">
        <v>1529951450.1199999</v>
      </c>
      <c r="H47">
        <v>1188866612.04</v>
      </c>
      <c r="I47">
        <v>815034189.88999999</v>
      </c>
      <c r="J47">
        <v>145017379.30000001</v>
      </c>
      <c r="K47">
        <v>78196356.180000007</v>
      </c>
      <c r="L47">
        <v>5205354.05</v>
      </c>
      <c r="M47">
        <v>1142826.04</v>
      </c>
      <c r="N47">
        <v>480693.63</v>
      </c>
      <c r="O47">
        <v>211255</v>
      </c>
      <c r="P47">
        <v>550140.87</v>
      </c>
      <c r="Q47">
        <v>3785926277.9099998</v>
      </c>
    </row>
    <row r="48" spans="1:17">
      <c r="A48" t="s">
        <v>54</v>
      </c>
      <c r="B48">
        <v>1</v>
      </c>
      <c r="C48" t="s">
        <v>180</v>
      </c>
      <c r="D48">
        <v>0</v>
      </c>
      <c r="E48">
        <v>907</v>
      </c>
      <c r="F48">
        <v>39385626.530000001</v>
      </c>
      <c r="G48">
        <v>4952098130.9300003</v>
      </c>
      <c r="H48">
        <v>2690679745.4000001</v>
      </c>
      <c r="I48">
        <v>1234624709.5599999</v>
      </c>
      <c r="J48">
        <v>320457414.42000002</v>
      </c>
      <c r="K48">
        <v>112816795.20999999</v>
      </c>
      <c r="L48">
        <v>4535161.78</v>
      </c>
      <c r="M48">
        <v>3074175.56</v>
      </c>
      <c r="N48">
        <v>1013124.48</v>
      </c>
      <c r="O48">
        <v>627748.31000000006</v>
      </c>
      <c r="P48">
        <v>2178758.2000000002</v>
      </c>
      <c r="Q48">
        <v>9361491390.3799992</v>
      </c>
    </row>
    <row r="49" spans="1:17">
      <c r="A49" t="s">
        <v>54</v>
      </c>
      <c r="B49">
        <v>1</v>
      </c>
      <c r="C49" t="s">
        <v>182</v>
      </c>
      <c r="D49">
        <v>0</v>
      </c>
      <c r="E49">
        <v>690</v>
      </c>
      <c r="F49">
        <v>43412276.450000003</v>
      </c>
      <c r="G49">
        <v>2586757551.9400001</v>
      </c>
      <c r="H49">
        <v>2142288080.29</v>
      </c>
      <c r="I49">
        <v>1589960997.8900001</v>
      </c>
      <c r="J49">
        <v>368792565.85000002</v>
      </c>
      <c r="K49">
        <v>270545108.25</v>
      </c>
      <c r="L49">
        <v>45774092.600000001</v>
      </c>
      <c r="M49">
        <v>42010.22</v>
      </c>
      <c r="N49">
        <v>17469.52</v>
      </c>
      <c r="O49">
        <v>17469.52</v>
      </c>
      <c r="P49">
        <v>949504.58</v>
      </c>
      <c r="Q49">
        <v>7048557127.1199999</v>
      </c>
    </row>
    <row r="50" spans="1:17">
      <c r="A50" t="s">
        <v>54</v>
      </c>
      <c r="B50">
        <v>2</v>
      </c>
      <c r="C50" t="s">
        <v>181</v>
      </c>
      <c r="D50">
        <v>0</v>
      </c>
      <c r="E50">
        <v>21</v>
      </c>
      <c r="F50">
        <v>166304.24</v>
      </c>
      <c r="G50">
        <v>19236527.989999998</v>
      </c>
      <c r="H50">
        <v>2704220.54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22107052.77</v>
      </c>
    </row>
    <row r="51" spans="1:17">
      <c r="A51" t="s">
        <v>54</v>
      </c>
      <c r="B51">
        <v>2</v>
      </c>
      <c r="C51" t="s">
        <v>180</v>
      </c>
      <c r="D51">
        <v>0</v>
      </c>
      <c r="E51">
        <v>78</v>
      </c>
      <c r="F51">
        <v>232209.42</v>
      </c>
      <c r="G51">
        <v>111480489.59999999</v>
      </c>
      <c r="H51">
        <v>4345931.8600000003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116058630.88</v>
      </c>
    </row>
    <row r="52" spans="1:17">
      <c r="A52" t="s">
        <v>54</v>
      </c>
      <c r="B52">
        <v>2</v>
      </c>
      <c r="C52" t="s">
        <v>182</v>
      </c>
      <c r="D52">
        <v>0</v>
      </c>
      <c r="E52">
        <v>264</v>
      </c>
      <c r="F52">
        <v>326348.89</v>
      </c>
      <c r="G52">
        <v>186680994.66</v>
      </c>
      <c r="H52">
        <v>4419939.9800000004</v>
      </c>
      <c r="I52">
        <v>12260862.619999999</v>
      </c>
      <c r="J52">
        <v>738442.61</v>
      </c>
      <c r="K52">
        <v>723885.57</v>
      </c>
      <c r="L52">
        <v>361942.79</v>
      </c>
      <c r="M52">
        <v>361942.79</v>
      </c>
      <c r="N52">
        <v>361942.79</v>
      </c>
      <c r="O52">
        <v>361942.79</v>
      </c>
      <c r="P52">
        <v>3747907.73</v>
      </c>
      <c r="Q52">
        <v>210346153.19999999</v>
      </c>
    </row>
    <row r="53" spans="1:17">
      <c r="A53" t="s">
        <v>54</v>
      </c>
      <c r="B53">
        <v>3</v>
      </c>
      <c r="C53" t="s">
        <v>181</v>
      </c>
    </row>
    <row r="54" spans="1:17">
      <c r="A54" t="s">
        <v>54</v>
      </c>
      <c r="B54">
        <v>3</v>
      </c>
      <c r="C54" t="s">
        <v>180</v>
      </c>
    </row>
    <row r="55" spans="1:17">
      <c r="A55" t="s">
        <v>54</v>
      </c>
      <c r="B55">
        <v>3</v>
      </c>
      <c r="C55" t="s">
        <v>182</v>
      </c>
    </row>
    <row r="56" spans="1:17">
      <c r="A56" t="s">
        <v>54</v>
      </c>
      <c r="B56">
        <v>4</v>
      </c>
      <c r="C56" t="s">
        <v>181</v>
      </c>
    </row>
    <row r="57" spans="1:17">
      <c r="A57" t="s">
        <v>54</v>
      </c>
      <c r="B57">
        <v>4</v>
      </c>
      <c r="C57" t="s">
        <v>180</v>
      </c>
    </row>
    <row r="58" spans="1:17">
      <c r="A58" t="s">
        <v>54</v>
      </c>
      <c r="B58">
        <v>4</v>
      </c>
      <c r="C58" t="s">
        <v>182</v>
      </c>
      <c r="D58">
        <v>0</v>
      </c>
      <c r="E58">
        <v>6</v>
      </c>
      <c r="F58">
        <v>0</v>
      </c>
      <c r="G58">
        <v>72991.789999999994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72991.789999999994</v>
      </c>
    </row>
    <row r="59" spans="1:17">
      <c r="A59" t="s">
        <v>54</v>
      </c>
      <c r="B59">
        <v>5</v>
      </c>
      <c r="C59" t="s">
        <v>181</v>
      </c>
    </row>
    <row r="60" spans="1:17">
      <c r="A60" t="s">
        <v>54</v>
      </c>
      <c r="B60">
        <v>5</v>
      </c>
      <c r="C60" t="s">
        <v>180</v>
      </c>
    </row>
    <row r="61" spans="1:17">
      <c r="A61" t="s">
        <v>54</v>
      </c>
      <c r="B61">
        <v>5</v>
      </c>
      <c r="C61" t="s">
        <v>182</v>
      </c>
    </row>
    <row r="62" spans="1:17">
      <c r="A62" t="s">
        <v>31</v>
      </c>
      <c r="B62">
        <v>1</v>
      </c>
      <c r="C62" t="s">
        <v>181</v>
      </c>
      <c r="D62">
        <v>0</v>
      </c>
      <c r="E62">
        <v>3455</v>
      </c>
      <c r="F62">
        <v>197650806.66999999</v>
      </c>
      <c r="G62">
        <v>6430715915.8900003</v>
      </c>
      <c r="H62">
        <v>6621177773.9200001</v>
      </c>
      <c r="I62">
        <v>5516947299.6400003</v>
      </c>
      <c r="J62">
        <v>2090404713.23</v>
      </c>
      <c r="K62">
        <v>1681499009.25</v>
      </c>
      <c r="L62">
        <v>528793815.36000001</v>
      </c>
      <c r="M62">
        <v>344235700.63</v>
      </c>
      <c r="N62">
        <v>241332753.34999999</v>
      </c>
      <c r="O62">
        <v>111867957.12</v>
      </c>
      <c r="P62">
        <v>184205135.22999999</v>
      </c>
      <c r="Q62">
        <v>23948830880.299999</v>
      </c>
    </row>
    <row r="63" spans="1:17">
      <c r="A63" t="s">
        <v>31</v>
      </c>
      <c r="B63">
        <v>1</v>
      </c>
      <c r="C63" t="s">
        <v>180</v>
      </c>
      <c r="D63">
        <v>0</v>
      </c>
      <c r="E63">
        <v>5922</v>
      </c>
      <c r="F63">
        <v>291608664.04000002</v>
      </c>
      <c r="G63">
        <v>16069208443.75</v>
      </c>
      <c r="H63">
        <v>14204366031.16</v>
      </c>
      <c r="I63">
        <v>11117553208.43</v>
      </c>
      <c r="J63">
        <v>3319917309.21</v>
      </c>
      <c r="K63">
        <v>1944797171.4100001</v>
      </c>
      <c r="L63">
        <v>501462150.32999998</v>
      </c>
      <c r="M63">
        <v>297615566.12</v>
      </c>
      <c r="N63">
        <v>169735583.56999999</v>
      </c>
      <c r="O63">
        <v>123395143.29000001</v>
      </c>
      <c r="P63">
        <v>235528596.84</v>
      </c>
      <c r="Q63">
        <v>48275187868.150002</v>
      </c>
    </row>
    <row r="64" spans="1:17">
      <c r="A64" t="s">
        <v>31</v>
      </c>
      <c r="B64">
        <v>1</v>
      </c>
      <c r="C64" t="s">
        <v>182</v>
      </c>
      <c r="D64">
        <v>0</v>
      </c>
      <c r="E64">
        <v>2936</v>
      </c>
      <c r="F64">
        <v>965635642.92999995</v>
      </c>
      <c r="G64">
        <v>2873693049.25</v>
      </c>
      <c r="H64">
        <v>2124344022.1800001</v>
      </c>
      <c r="I64">
        <v>1463999845.54</v>
      </c>
      <c r="J64">
        <v>658840749.44000006</v>
      </c>
      <c r="K64">
        <v>231959069.27000001</v>
      </c>
      <c r="L64">
        <v>82822287.430000007</v>
      </c>
      <c r="M64">
        <v>63103379.829999998</v>
      </c>
      <c r="N64">
        <v>34926357.039999999</v>
      </c>
      <c r="O64">
        <v>19664931.010000002</v>
      </c>
      <c r="P64">
        <v>50901230.43</v>
      </c>
      <c r="Q64">
        <v>8569890564.3599997</v>
      </c>
    </row>
    <row r="65" spans="1:17">
      <c r="A65" t="s">
        <v>31</v>
      </c>
      <c r="B65">
        <v>2</v>
      </c>
      <c r="C65" t="s">
        <v>181</v>
      </c>
      <c r="D65">
        <v>0</v>
      </c>
      <c r="E65">
        <v>96</v>
      </c>
      <c r="F65">
        <v>491757.95</v>
      </c>
      <c r="G65">
        <v>53465250.439999998</v>
      </c>
      <c r="H65">
        <v>6653413.04</v>
      </c>
      <c r="I65">
        <v>270838.24</v>
      </c>
      <c r="J65">
        <v>0</v>
      </c>
      <c r="K65">
        <v>0</v>
      </c>
      <c r="L65">
        <v>17401.27</v>
      </c>
      <c r="M65">
        <v>57705.9</v>
      </c>
      <c r="N65">
        <v>57705.9</v>
      </c>
      <c r="O65">
        <v>57705.9</v>
      </c>
      <c r="P65">
        <v>10180.94</v>
      </c>
      <c r="Q65">
        <v>61081959.57</v>
      </c>
    </row>
    <row r="66" spans="1:17">
      <c r="A66" t="s">
        <v>31</v>
      </c>
      <c r="B66">
        <v>2</v>
      </c>
      <c r="C66" t="s">
        <v>180</v>
      </c>
      <c r="D66">
        <v>0</v>
      </c>
      <c r="E66">
        <v>219</v>
      </c>
      <c r="F66">
        <v>1835707.08</v>
      </c>
      <c r="G66">
        <v>107072017.65000001</v>
      </c>
      <c r="H66">
        <v>18328254.219999999</v>
      </c>
      <c r="I66">
        <v>2806813.73</v>
      </c>
      <c r="J66">
        <v>621666.63</v>
      </c>
      <c r="K66">
        <v>202740.16</v>
      </c>
      <c r="L66">
        <v>83565.42</v>
      </c>
      <c r="M66">
        <v>69393.210000000006</v>
      </c>
      <c r="N66">
        <v>42745.75</v>
      </c>
      <c r="O66">
        <v>42745.75</v>
      </c>
      <c r="P66">
        <v>602973.93999999994</v>
      </c>
      <c r="Q66">
        <v>131708623.52</v>
      </c>
    </row>
    <row r="67" spans="1:17">
      <c r="A67" t="s">
        <v>31</v>
      </c>
      <c r="B67">
        <v>2</v>
      </c>
      <c r="C67" t="s">
        <v>182</v>
      </c>
      <c r="D67">
        <v>0</v>
      </c>
      <c r="E67">
        <v>482</v>
      </c>
      <c r="F67">
        <v>2049156.46</v>
      </c>
      <c r="G67">
        <v>70199838.400000006</v>
      </c>
      <c r="H67">
        <v>13805417.289999999</v>
      </c>
      <c r="I67">
        <v>2245186.0499999998</v>
      </c>
      <c r="J67">
        <v>529971.15</v>
      </c>
      <c r="K67">
        <v>136190.76</v>
      </c>
      <c r="L67">
        <v>223479.11</v>
      </c>
      <c r="M67">
        <v>51483.78</v>
      </c>
      <c r="N67">
        <v>39041.949999999997</v>
      </c>
      <c r="O67">
        <v>0</v>
      </c>
      <c r="P67">
        <v>0</v>
      </c>
      <c r="Q67">
        <v>89279764.950000003</v>
      </c>
    </row>
    <row r="68" spans="1:17">
      <c r="A68" t="s">
        <v>31</v>
      </c>
      <c r="B68">
        <v>3</v>
      </c>
      <c r="C68" t="s">
        <v>181</v>
      </c>
    </row>
    <row r="69" spans="1:17">
      <c r="A69" t="s">
        <v>31</v>
      </c>
      <c r="B69">
        <v>3</v>
      </c>
      <c r="C69" t="s">
        <v>180</v>
      </c>
    </row>
    <row r="70" spans="1:17">
      <c r="A70" t="s">
        <v>31</v>
      </c>
      <c r="B70">
        <v>3</v>
      </c>
      <c r="C70" t="s">
        <v>182</v>
      </c>
      <c r="D70">
        <v>0</v>
      </c>
      <c r="E70">
        <v>3</v>
      </c>
      <c r="F70">
        <v>0</v>
      </c>
      <c r="G70">
        <v>4084095.67</v>
      </c>
      <c r="H70">
        <v>69784.039999999994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4153879.72</v>
      </c>
    </row>
    <row r="71" spans="1:17">
      <c r="A71" t="s">
        <v>31</v>
      </c>
      <c r="B71">
        <v>4</v>
      </c>
      <c r="C71" t="s">
        <v>181</v>
      </c>
    </row>
    <row r="72" spans="1:17">
      <c r="A72" t="s">
        <v>31</v>
      </c>
      <c r="B72">
        <v>4</v>
      </c>
      <c r="C72" t="s">
        <v>180</v>
      </c>
    </row>
    <row r="73" spans="1:17">
      <c r="A73" t="s">
        <v>31</v>
      </c>
      <c r="B73">
        <v>4</v>
      </c>
      <c r="C73" t="s">
        <v>182</v>
      </c>
      <c r="D73">
        <v>0</v>
      </c>
      <c r="E73">
        <v>85</v>
      </c>
      <c r="F73">
        <v>20871.09</v>
      </c>
      <c r="G73">
        <v>6800099.3499999996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6820970.4400000004</v>
      </c>
    </row>
    <row r="74" spans="1:17">
      <c r="A74" t="s">
        <v>31</v>
      </c>
      <c r="B74">
        <v>5</v>
      </c>
      <c r="C74" t="s">
        <v>181</v>
      </c>
    </row>
    <row r="75" spans="1:17">
      <c r="A75" t="s">
        <v>31</v>
      </c>
      <c r="B75">
        <v>5</v>
      </c>
      <c r="C75" t="s">
        <v>180</v>
      </c>
    </row>
    <row r="76" spans="1:17">
      <c r="A76" t="s">
        <v>31</v>
      </c>
      <c r="B76">
        <v>5</v>
      </c>
      <c r="C76" t="s">
        <v>182</v>
      </c>
    </row>
    <row r="77" spans="1:17">
      <c r="A77" t="s">
        <v>32</v>
      </c>
      <c r="B77">
        <v>1</v>
      </c>
      <c r="C77" t="s">
        <v>181</v>
      </c>
      <c r="D77">
        <v>0</v>
      </c>
      <c r="E77">
        <v>177</v>
      </c>
      <c r="F77">
        <v>3523726.02</v>
      </c>
      <c r="G77">
        <v>77894400.329999998</v>
      </c>
      <c r="H77">
        <v>51495216.520000003</v>
      </c>
      <c r="I77">
        <v>3510202.72</v>
      </c>
      <c r="J77">
        <v>183205.74</v>
      </c>
      <c r="K77">
        <v>150967.41</v>
      </c>
      <c r="L77">
        <v>72780.210000000006</v>
      </c>
      <c r="M77">
        <v>0</v>
      </c>
      <c r="N77">
        <v>0</v>
      </c>
      <c r="O77">
        <v>0</v>
      </c>
      <c r="P77">
        <v>0</v>
      </c>
      <c r="Q77">
        <v>136830498.96000001</v>
      </c>
    </row>
    <row r="78" spans="1:17">
      <c r="A78" t="s">
        <v>32</v>
      </c>
      <c r="B78">
        <v>1</v>
      </c>
      <c r="C78" t="s">
        <v>180</v>
      </c>
      <c r="D78">
        <v>0</v>
      </c>
      <c r="E78">
        <v>399</v>
      </c>
      <c r="F78">
        <v>4095029.97</v>
      </c>
      <c r="G78">
        <v>160692990.77000001</v>
      </c>
      <c r="H78">
        <v>94369876.069999993</v>
      </c>
      <c r="I78">
        <v>1972594.2</v>
      </c>
      <c r="J78">
        <v>299751.71999999997</v>
      </c>
      <c r="K78">
        <v>266230.78000000003</v>
      </c>
      <c r="L78">
        <v>482382.63</v>
      </c>
      <c r="M78">
        <v>724567.29</v>
      </c>
      <c r="N78">
        <v>594917.14</v>
      </c>
      <c r="O78">
        <v>86276.25</v>
      </c>
      <c r="P78">
        <v>605845.54</v>
      </c>
      <c r="Q78">
        <v>264190462.37</v>
      </c>
    </row>
    <row r="79" spans="1:17">
      <c r="A79" t="s">
        <v>32</v>
      </c>
      <c r="B79">
        <v>1</v>
      </c>
      <c r="C79" t="s">
        <v>182</v>
      </c>
      <c r="D79">
        <v>0</v>
      </c>
      <c r="E79">
        <v>108</v>
      </c>
      <c r="F79">
        <v>2528127.17</v>
      </c>
      <c r="G79">
        <v>50046593.799999997</v>
      </c>
      <c r="H79">
        <v>40422420.869999997</v>
      </c>
      <c r="I79">
        <v>926594.19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93923736.040000007</v>
      </c>
    </row>
    <row r="80" spans="1:17">
      <c r="A80" t="s">
        <v>32</v>
      </c>
      <c r="B80">
        <v>2</v>
      </c>
      <c r="C80" t="s">
        <v>181</v>
      </c>
    </row>
    <row r="81" spans="1:17">
      <c r="A81" t="s">
        <v>32</v>
      </c>
      <c r="B81">
        <v>2</v>
      </c>
      <c r="C81" t="s">
        <v>180</v>
      </c>
    </row>
    <row r="82" spans="1:17">
      <c r="A82" t="s">
        <v>32</v>
      </c>
      <c r="B82">
        <v>2</v>
      </c>
      <c r="C82" t="s">
        <v>182</v>
      </c>
      <c r="D82">
        <v>0</v>
      </c>
      <c r="E82">
        <v>6</v>
      </c>
      <c r="F82">
        <v>0</v>
      </c>
      <c r="G82">
        <v>328981.15000000002</v>
      </c>
      <c r="H82">
        <v>37601.9</v>
      </c>
      <c r="I82">
        <v>27677.360000000001</v>
      </c>
      <c r="J82">
        <v>1694.4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395954.82</v>
      </c>
    </row>
    <row r="83" spans="1:17">
      <c r="A83" t="s">
        <v>32</v>
      </c>
      <c r="B83">
        <v>3</v>
      </c>
      <c r="C83" t="s">
        <v>181</v>
      </c>
    </row>
    <row r="84" spans="1:17">
      <c r="A84" t="s">
        <v>32</v>
      </c>
      <c r="B84">
        <v>3</v>
      </c>
      <c r="C84" t="s">
        <v>180</v>
      </c>
    </row>
    <row r="85" spans="1:17">
      <c r="A85" t="s">
        <v>32</v>
      </c>
      <c r="B85">
        <v>3</v>
      </c>
      <c r="C85" t="s">
        <v>182</v>
      </c>
    </row>
    <row r="86" spans="1:17">
      <c r="A86" t="s">
        <v>32</v>
      </c>
      <c r="B86">
        <v>4</v>
      </c>
      <c r="C86" t="s">
        <v>181</v>
      </c>
    </row>
    <row r="87" spans="1:17">
      <c r="A87" t="s">
        <v>32</v>
      </c>
      <c r="B87">
        <v>4</v>
      </c>
      <c r="C87" t="s">
        <v>180</v>
      </c>
    </row>
    <row r="88" spans="1:17">
      <c r="A88" t="s">
        <v>32</v>
      </c>
      <c r="B88">
        <v>4</v>
      </c>
      <c r="C88" t="s">
        <v>182</v>
      </c>
    </row>
    <row r="89" spans="1:17">
      <c r="A89" t="s">
        <v>32</v>
      </c>
      <c r="B89">
        <v>5</v>
      </c>
      <c r="C89" t="s">
        <v>181</v>
      </c>
    </row>
    <row r="90" spans="1:17">
      <c r="A90" t="s">
        <v>32</v>
      </c>
      <c r="B90">
        <v>5</v>
      </c>
      <c r="C90" t="s">
        <v>180</v>
      </c>
    </row>
    <row r="91" spans="1:17">
      <c r="A91" t="s">
        <v>32</v>
      </c>
      <c r="B91">
        <v>5</v>
      </c>
      <c r="C91" t="s">
        <v>182</v>
      </c>
    </row>
    <row r="92" spans="1:17">
      <c r="A92" t="s">
        <v>33</v>
      </c>
      <c r="B92">
        <v>1</v>
      </c>
      <c r="C92" t="s">
        <v>181</v>
      </c>
      <c r="D92">
        <v>0</v>
      </c>
      <c r="E92">
        <v>161937</v>
      </c>
      <c r="F92">
        <v>15865734638.58</v>
      </c>
      <c r="G92">
        <v>46800339050.330002</v>
      </c>
      <c r="H92">
        <v>43856918419.709999</v>
      </c>
      <c r="I92">
        <v>36097304323.080002</v>
      </c>
      <c r="J92">
        <v>14077011800.700001</v>
      </c>
      <c r="K92">
        <v>10939796241.9</v>
      </c>
      <c r="L92">
        <v>3784059401.79</v>
      </c>
      <c r="M92">
        <v>2617796252.3699999</v>
      </c>
      <c r="N92">
        <v>1696073990.3</v>
      </c>
      <c r="O92">
        <v>1106276200.51</v>
      </c>
      <c r="P92">
        <v>2607716370.9400001</v>
      </c>
      <c r="Q92">
        <v>179449026690.20001</v>
      </c>
    </row>
    <row r="93" spans="1:17">
      <c r="A93" t="s">
        <v>33</v>
      </c>
      <c r="B93">
        <v>1</v>
      </c>
      <c r="C93" t="s">
        <v>180</v>
      </c>
      <c r="D93">
        <v>0</v>
      </c>
      <c r="E93">
        <v>123729</v>
      </c>
      <c r="F93">
        <v>11447811359.549999</v>
      </c>
      <c r="G93">
        <v>38442636709.959999</v>
      </c>
      <c r="H93">
        <v>35855474188.290001</v>
      </c>
      <c r="I93">
        <v>30317805392.529999</v>
      </c>
      <c r="J93">
        <v>12191513660.58</v>
      </c>
      <c r="K93">
        <v>9472184924.1900005</v>
      </c>
      <c r="L93">
        <v>2940038257.3499999</v>
      </c>
      <c r="M93">
        <v>1943464017.1400001</v>
      </c>
      <c r="N93">
        <v>1266076972.8</v>
      </c>
      <c r="O93">
        <v>871952700.52999997</v>
      </c>
      <c r="P93">
        <v>1967174677.25</v>
      </c>
      <c r="Q93">
        <v>146716132860.16</v>
      </c>
    </row>
    <row r="94" spans="1:17">
      <c r="A94" t="s">
        <v>33</v>
      </c>
      <c r="B94">
        <v>1</v>
      </c>
      <c r="C94" t="s">
        <v>182</v>
      </c>
      <c r="D94">
        <v>0</v>
      </c>
      <c r="E94">
        <v>100880</v>
      </c>
      <c r="F94">
        <v>1333526281.2</v>
      </c>
      <c r="G94">
        <v>26761042655.959999</v>
      </c>
      <c r="H94">
        <v>21515567185.830002</v>
      </c>
      <c r="I94">
        <v>14051804828.75</v>
      </c>
      <c r="J94">
        <v>4279159623.5999999</v>
      </c>
      <c r="K94">
        <v>2831502873.0599999</v>
      </c>
      <c r="L94">
        <v>969508127.62</v>
      </c>
      <c r="M94">
        <v>745606123.80999994</v>
      </c>
      <c r="N94">
        <v>553772165.94000006</v>
      </c>
      <c r="O94">
        <v>407262063.57999998</v>
      </c>
      <c r="P94">
        <v>775632458.88999999</v>
      </c>
      <c r="Q94">
        <v>74224384388.259995</v>
      </c>
    </row>
    <row r="95" spans="1:17">
      <c r="A95" t="s">
        <v>33</v>
      </c>
      <c r="B95">
        <v>2</v>
      </c>
      <c r="C95" t="s">
        <v>181</v>
      </c>
      <c r="D95">
        <v>0</v>
      </c>
      <c r="E95">
        <v>2784</v>
      </c>
      <c r="F95">
        <v>184782.42</v>
      </c>
      <c r="G95">
        <v>550598368.39999998</v>
      </c>
      <c r="H95">
        <v>147421930.56</v>
      </c>
      <c r="I95">
        <v>8219095.96</v>
      </c>
      <c r="J95">
        <v>799805.43</v>
      </c>
      <c r="K95">
        <v>473470.5</v>
      </c>
      <c r="L95">
        <v>320325.88</v>
      </c>
      <c r="M95">
        <v>193741.51</v>
      </c>
      <c r="N95">
        <v>193741.51</v>
      </c>
      <c r="O95">
        <v>193741.51</v>
      </c>
      <c r="P95">
        <v>308678.95</v>
      </c>
      <c r="Q95">
        <v>708907682.63</v>
      </c>
    </row>
    <row r="96" spans="1:17">
      <c r="A96" t="s">
        <v>33</v>
      </c>
      <c r="B96">
        <v>2</v>
      </c>
      <c r="C96" t="s">
        <v>180</v>
      </c>
      <c r="D96">
        <v>0</v>
      </c>
      <c r="E96">
        <v>2626</v>
      </c>
      <c r="F96">
        <v>1535894.33</v>
      </c>
      <c r="G96">
        <v>774512664.30999994</v>
      </c>
      <c r="H96">
        <v>185173933.12</v>
      </c>
      <c r="I96">
        <v>5637798.9299999997</v>
      </c>
      <c r="J96">
        <v>233440.42</v>
      </c>
      <c r="K96">
        <v>0</v>
      </c>
      <c r="L96">
        <v>18032.61</v>
      </c>
      <c r="M96">
        <v>41242.43</v>
      </c>
      <c r="N96">
        <v>18870.93</v>
      </c>
      <c r="O96">
        <v>18870.93</v>
      </c>
      <c r="P96">
        <v>621088.43999999994</v>
      </c>
      <c r="Q96">
        <v>967811836.42999995</v>
      </c>
    </row>
    <row r="97" spans="1:17">
      <c r="A97" t="s">
        <v>33</v>
      </c>
      <c r="B97">
        <v>2</v>
      </c>
      <c r="C97" t="s">
        <v>182</v>
      </c>
      <c r="D97">
        <v>0</v>
      </c>
      <c r="E97">
        <v>12655</v>
      </c>
      <c r="F97">
        <v>20705040.93</v>
      </c>
      <c r="G97">
        <v>2258682648.0999999</v>
      </c>
      <c r="H97">
        <v>614657856.67999995</v>
      </c>
      <c r="I97">
        <v>37001894.5</v>
      </c>
      <c r="J97">
        <v>663245.63</v>
      </c>
      <c r="K97">
        <v>363373.72</v>
      </c>
      <c r="L97">
        <v>254505.79</v>
      </c>
      <c r="M97">
        <v>258111.3</v>
      </c>
      <c r="N97">
        <v>128881.8</v>
      </c>
      <c r="O97">
        <v>45187.39</v>
      </c>
      <c r="P97">
        <v>607920.39</v>
      </c>
      <c r="Q97">
        <v>2933368666.2399998</v>
      </c>
    </row>
    <row r="98" spans="1:17">
      <c r="A98" t="s">
        <v>33</v>
      </c>
      <c r="B98">
        <v>3</v>
      </c>
      <c r="C98" t="s">
        <v>181</v>
      </c>
    </row>
    <row r="99" spans="1:17">
      <c r="A99" t="s">
        <v>33</v>
      </c>
      <c r="B99">
        <v>3</v>
      </c>
      <c r="C99" t="s">
        <v>180</v>
      </c>
    </row>
    <row r="100" spans="1:17">
      <c r="A100" t="s">
        <v>33</v>
      </c>
      <c r="B100">
        <v>3</v>
      </c>
      <c r="C100" t="s">
        <v>182</v>
      </c>
      <c r="D100">
        <v>0</v>
      </c>
      <c r="E100">
        <v>358</v>
      </c>
      <c r="F100">
        <v>8442257.5800000001</v>
      </c>
      <c r="G100">
        <v>47814268.329999998</v>
      </c>
      <c r="H100">
        <v>2350931.58</v>
      </c>
      <c r="I100">
        <v>522702.52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59130160.020000003</v>
      </c>
    </row>
    <row r="101" spans="1:17">
      <c r="A101" t="s">
        <v>33</v>
      </c>
      <c r="B101">
        <v>4</v>
      </c>
      <c r="C101" t="s">
        <v>181</v>
      </c>
    </row>
    <row r="102" spans="1:17">
      <c r="A102" t="s">
        <v>33</v>
      </c>
      <c r="B102">
        <v>4</v>
      </c>
      <c r="C102" t="s">
        <v>180</v>
      </c>
    </row>
    <row r="103" spans="1:17">
      <c r="A103" t="s">
        <v>33</v>
      </c>
      <c r="B103">
        <v>4</v>
      </c>
      <c r="C103" t="s">
        <v>182</v>
      </c>
      <c r="D103">
        <v>0</v>
      </c>
      <c r="E103">
        <v>6607</v>
      </c>
      <c r="F103">
        <v>3426694.58</v>
      </c>
      <c r="G103">
        <v>128630265.54000001</v>
      </c>
      <c r="H103">
        <v>67308.740000000005</v>
      </c>
      <c r="I103">
        <v>6662.19</v>
      </c>
      <c r="J103">
        <v>9500.26</v>
      </c>
      <c r="K103">
        <v>0</v>
      </c>
      <c r="L103">
        <v>36953.06</v>
      </c>
      <c r="M103">
        <v>0</v>
      </c>
      <c r="N103">
        <v>0</v>
      </c>
      <c r="O103">
        <v>0</v>
      </c>
      <c r="P103">
        <v>0</v>
      </c>
      <c r="Q103">
        <v>132177384.37</v>
      </c>
    </row>
    <row r="104" spans="1:17">
      <c r="A104" t="s">
        <v>33</v>
      </c>
      <c r="B104">
        <v>5</v>
      </c>
      <c r="C104" t="s">
        <v>181</v>
      </c>
    </row>
    <row r="105" spans="1:17">
      <c r="A105" t="s">
        <v>33</v>
      </c>
      <c r="B105">
        <v>5</v>
      </c>
      <c r="C105" t="s">
        <v>180</v>
      </c>
    </row>
    <row r="106" spans="1:17">
      <c r="A106" t="s">
        <v>33</v>
      </c>
      <c r="B106">
        <v>5</v>
      </c>
      <c r="C106" t="s">
        <v>182</v>
      </c>
      <c r="D106">
        <v>0</v>
      </c>
      <c r="E106">
        <v>23</v>
      </c>
      <c r="F106">
        <v>0</v>
      </c>
      <c r="G106">
        <v>73494.48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73494.48</v>
      </c>
    </row>
    <row r="107" spans="1:17">
      <c r="A107" t="s">
        <v>34</v>
      </c>
      <c r="B107">
        <v>1</v>
      </c>
      <c r="C107" t="s">
        <v>181</v>
      </c>
      <c r="D107">
        <v>0</v>
      </c>
      <c r="E107">
        <v>4993</v>
      </c>
      <c r="F107">
        <v>387139251.29000002</v>
      </c>
      <c r="G107">
        <v>4537768022.4399996</v>
      </c>
      <c r="H107">
        <v>3803034548.8000002</v>
      </c>
      <c r="I107">
        <v>2872859119.1500001</v>
      </c>
      <c r="J107">
        <v>1000675239.9</v>
      </c>
      <c r="K107">
        <v>594744725.44000006</v>
      </c>
      <c r="L107">
        <v>183452509.75999999</v>
      </c>
      <c r="M107">
        <v>121375082.26000001</v>
      </c>
      <c r="N107">
        <v>75469846.870000005</v>
      </c>
      <c r="O107">
        <v>53050144.719999999</v>
      </c>
      <c r="P107">
        <v>110956791.58</v>
      </c>
      <c r="Q107">
        <v>13740525282.219999</v>
      </c>
    </row>
    <row r="108" spans="1:17">
      <c r="A108" t="s">
        <v>34</v>
      </c>
      <c r="B108">
        <v>1</v>
      </c>
      <c r="C108" t="s">
        <v>180</v>
      </c>
      <c r="D108">
        <v>0</v>
      </c>
      <c r="E108">
        <v>8724</v>
      </c>
      <c r="F108">
        <v>742609716.01999998</v>
      </c>
      <c r="G108">
        <v>7790424142.5699997</v>
      </c>
      <c r="H108">
        <v>6834563003.3400002</v>
      </c>
      <c r="I108">
        <v>5510947336</v>
      </c>
      <c r="J108">
        <v>1881376629.0999999</v>
      </c>
      <c r="K108">
        <v>1027211072.48</v>
      </c>
      <c r="L108">
        <v>295094731.88</v>
      </c>
      <c r="M108">
        <v>194929203.44</v>
      </c>
      <c r="N108">
        <v>136230604.97999999</v>
      </c>
      <c r="O108">
        <v>99275561.599999994</v>
      </c>
      <c r="P108">
        <v>195274514.50999999</v>
      </c>
      <c r="Q108">
        <v>24707936515.91</v>
      </c>
    </row>
    <row r="109" spans="1:17">
      <c r="A109" t="s">
        <v>34</v>
      </c>
      <c r="B109">
        <v>1</v>
      </c>
      <c r="C109" t="s">
        <v>182</v>
      </c>
      <c r="D109">
        <v>0</v>
      </c>
      <c r="E109">
        <v>3798</v>
      </c>
      <c r="F109">
        <v>380893155.23000002</v>
      </c>
      <c r="G109">
        <v>2087477656.1099999</v>
      </c>
      <c r="H109">
        <v>1454948461.99</v>
      </c>
      <c r="I109">
        <v>904491215.79999995</v>
      </c>
      <c r="J109">
        <v>274357229.75999999</v>
      </c>
      <c r="K109">
        <v>180089703.44999999</v>
      </c>
      <c r="L109">
        <v>58368293.090000004</v>
      </c>
      <c r="M109">
        <v>43566590.280000001</v>
      </c>
      <c r="N109">
        <v>22293745.420000002</v>
      </c>
      <c r="O109">
        <v>15617939.33</v>
      </c>
      <c r="P109">
        <v>46044096.549999997</v>
      </c>
      <c r="Q109">
        <v>5468148087.0100002</v>
      </c>
    </row>
    <row r="110" spans="1:17">
      <c r="A110" t="s">
        <v>34</v>
      </c>
      <c r="B110">
        <v>2</v>
      </c>
      <c r="C110" t="s">
        <v>181</v>
      </c>
      <c r="D110">
        <v>0</v>
      </c>
      <c r="E110">
        <v>204</v>
      </c>
      <c r="F110">
        <v>2855363.31</v>
      </c>
      <c r="G110">
        <v>121070769.36</v>
      </c>
      <c r="H110">
        <v>38305197.280000001</v>
      </c>
      <c r="I110">
        <v>7261262.1299999999</v>
      </c>
      <c r="J110">
        <v>507670.41</v>
      </c>
      <c r="K110">
        <v>115411.79</v>
      </c>
      <c r="L110">
        <v>40304.629999999997</v>
      </c>
      <c r="M110">
        <v>0</v>
      </c>
      <c r="N110">
        <v>0</v>
      </c>
      <c r="O110">
        <v>0</v>
      </c>
      <c r="P110">
        <v>0</v>
      </c>
      <c r="Q110">
        <v>170155978.90000001</v>
      </c>
    </row>
    <row r="111" spans="1:17">
      <c r="A111" t="s">
        <v>34</v>
      </c>
      <c r="B111">
        <v>2</v>
      </c>
      <c r="C111" t="s">
        <v>180</v>
      </c>
      <c r="D111">
        <v>0</v>
      </c>
      <c r="E111">
        <v>363</v>
      </c>
      <c r="F111">
        <v>5020366.25</v>
      </c>
      <c r="G111">
        <v>211323331.13</v>
      </c>
      <c r="H111">
        <v>49138824.740000002</v>
      </c>
      <c r="I111">
        <v>8058235.4800000004</v>
      </c>
      <c r="J111">
        <v>155342.79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273696100.39999998</v>
      </c>
    </row>
    <row r="112" spans="1:17">
      <c r="A112" t="s">
        <v>34</v>
      </c>
      <c r="B112">
        <v>2</v>
      </c>
      <c r="C112" t="s">
        <v>182</v>
      </c>
      <c r="D112">
        <v>0</v>
      </c>
      <c r="E112">
        <v>2016</v>
      </c>
      <c r="F112">
        <v>389884398.01999998</v>
      </c>
      <c r="G112">
        <v>435540897.68000001</v>
      </c>
      <c r="H112">
        <v>246250354.11000001</v>
      </c>
      <c r="I112">
        <v>158317315.31</v>
      </c>
      <c r="J112">
        <v>42710879.909999996</v>
      </c>
      <c r="K112">
        <v>26040798.739999998</v>
      </c>
      <c r="L112">
        <v>8457675.3599999994</v>
      </c>
      <c r="M112">
        <v>6800708.7000000002</v>
      </c>
      <c r="N112">
        <v>4954029.1900000004</v>
      </c>
      <c r="O112">
        <v>3769806.54</v>
      </c>
      <c r="P112">
        <v>28321890.579999998</v>
      </c>
      <c r="Q112">
        <v>1351048754.1300001</v>
      </c>
    </row>
    <row r="113" spans="1:17">
      <c r="A113" t="s">
        <v>34</v>
      </c>
      <c r="B113">
        <v>3</v>
      </c>
      <c r="C113" t="s">
        <v>181</v>
      </c>
    </row>
    <row r="114" spans="1:17">
      <c r="A114" t="s">
        <v>34</v>
      </c>
      <c r="B114">
        <v>3</v>
      </c>
      <c r="C114" t="s">
        <v>180</v>
      </c>
    </row>
    <row r="115" spans="1:17">
      <c r="A115" t="s">
        <v>34</v>
      </c>
      <c r="B115">
        <v>3</v>
      </c>
      <c r="C115" t="s">
        <v>182</v>
      </c>
      <c r="D115">
        <v>0</v>
      </c>
      <c r="E115">
        <v>34</v>
      </c>
      <c r="F115">
        <v>2180529.64</v>
      </c>
      <c r="G115">
        <v>7794947.1900000004</v>
      </c>
      <c r="H115">
        <v>1434272.83</v>
      </c>
      <c r="I115">
        <v>765173.57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12174923.220000001</v>
      </c>
    </row>
    <row r="116" spans="1:17">
      <c r="A116" t="s">
        <v>34</v>
      </c>
      <c r="B116">
        <v>4</v>
      </c>
      <c r="C116" t="s">
        <v>181</v>
      </c>
    </row>
    <row r="117" spans="1:17">
      <c r="A117" t="s">
        <v>34</v>
      </c>
      <c r="B117">
        <v>4</v>
      </c>
      <c r="C117" t="s">
        <v>180</v>
      </c>
    </row>
    <row r="118" spans="1:17">
      <c r="A118" t="s">
        <v>34</v>
      </c>
      <c r="B118">
        <v>4</v>
      </c>
      <c r="C118" t="s">
        <v>182</v>
      </c>
      <c r="D118">
        <v>0</v>
      </c>
      <c r="E118">
        <v>268</v>
      </c>
      <c r="F118">
        <v>0</v>
      </c>
      <c r="G118">
        <v>33149848.670000002</v>
      </c>
      <c r="H118">
        <v>1103237.42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34253086.090000004</v>
      </c>
    </row>
    <row r="119" spans="1:17">
      <c r="A119" t="s">
        <v>34</v>
      </c>
      <c r="B119">
        <v>5</v>
      </c>
      <c r="C119" t="s">
        <v>181</v>
      </c>
    </row>
    <row r="120" spans="1:17">
      <c r="A120" t="s">
        <v>34</v>
      </c>
      <c r="B120">
        <v>5</v>
      </c>
      <c r="C120" t="s">
        <v>180</v>
      </c>
    </row>
    <row r="121" spans="1:17">
      <c r="A121" t="s">
        <v>34</v>
      </c>
      <c r="B121">
        <v>5</v>
      </c>
      <c r="C121" t="s">
        <v>182</v>
      </c>
      <c r="D121">
        <v>0</v>
      </c>
      <c r="E121">
        <v>2</v>
      </c>
      <c r="F121">
        <v>0</v>
      </c>
      <c r="G121">
        <v>12857.87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12857.87</v>
      </c>
    </row>
    <row r="122" spans="1:17">
      <c r="A122" t="s">
        <v>55</v>
      </c>
      <c r="B122">
        <v>1</v>
      </c>
      <c r="C122" t="s">
        <v>181</v>
      </c>
      <c r="D122">
        <v>0</v>
      </c>
      <c r="E122">
        <v>346</v>
      </c>
      <c r="F122">
        <v>13160368.02</v>
      </c>
      <c r="G122">
        <v>1271903394.01</v>
      </c>
      <c r="H122">
        <v>1062037208.55</v>
      </c>
      <c r="I122">
        <v>819494060.10000002</v>
      </c>
      <c r="J122">
        <v>129037262.7</v>
      </c>
      <c r="K122">
        <v>54109904.079999998</v>
      </c>
      <c r="L122">
        <v>16368355.49</v>
      </c>
      <c r="M122">
        <v>13545392.710000001</v>
      </c>
      <c r="N122">
        <v>9095029.3699999992</v>
      </c>
      <c r="O122">
        <v>8150115.5999999996</v>
      </c>
      <c r="P122">
        <v>10543662.279999999</v>
      </c>
      <c r="Q122">
        <v>3407444752.9000001</v>
      </c>
    </row>
    <row r="123" spans="1:17">
      <c r="A123" t="s">
        <v>55</v>
      </c>
      <c r="B123">
        <v>1</v>
      </c>
      <c r="C123" t="s">
        <v>180</v>
      </c>
      <c r="D123">
        <v>0</v>
      </c>
      <c r="E123">
        <v>298</v>
      </c>
      <c r="F123">
        <v>73768281.129999995</v>
      </c>
      <c r="G123">
        <v>1183729742.3599999</v>
      </c>
      <c r="H123">
        <v>996036224.64999998</v>
      </c>
      <c r="I123">
        <v>486437741.73000002</v>
      </c>
      <c r="J123">
        <v>47940803.759999998</v>
      </c>
      <c r="K123">
        <v>19480624.949999999</v>
      </c>
      <c r="L123">
        <v>6293527.7800000003</v>
      </c>
      <c r="M123">
        <v>6293527.7800000003</v>
      </c>
      <c r="N123">
        <v>5873349.2800000003</v>
      </c>
      <c r="O123">
        <v>2066165.51</v>
      </c>
      <c r="P123">
        <v>58049143.350000001</v>
      </c>
      <c r="Q123">
        <v>2885969132.27</v>
      </c>
    </row>
    <row r="124" spans="1:17">
      <c r="A124" t="s">
        <v>55</v>
      </c>
      <c r="B124">
        <v>1</v>
      </c>
      <c r="C124" t="s">
        <v>182</v>
      </c>
      <c r="D124">
        <v>0</v>
      </c>
      <c r="E124">
        <v>437</v>
      </c>
      <c r="F124">
        <v>51331771.240000002</v>
      </c>
      <c r="G124">
        <v>1548583420.74</v>
      </c>
      <c r="H124">
        <v>548907042.94000006</v>
      </c>
      <c r="I124">
        <v>197140654.18000001</v>
      </c>
      <c r="J124">
        <v>41042337.950000003</v>
      </c>
      <c r="K124">
        <v>11541691.65</v>
      </c>
      <c r="L124">
        <v>1226347.22</v>
      </c>
      <c r="M124">
        <v>1157324.57</v>
      </c>
      <c r="N124">
        <v>853523.8</v>
      </c>
      <c r="O124">
        <v>853523.8</v>
      </c>
      <c r="P124">
        <v>14844478.73</v>
      </c>
      <c r="Q124">
        <v>2417482116.8299999</v>
      </c>
    </row>
    <row r="125" spans="1:17">
      <c r="A125" t="s">
        <v>55</v>
      </c>
      <c r="B125">
        <v>2</v>
      </c>
      <c r="C125" t="s">
        <v>181</v>
      </c>
      <c r="D125">
        <v>0</v>
      </c>
      <c r="E125">
        <v>10</v>
      </c>
      <c r="F125">
        <v>0</v>
      </c>
      <c r="G125">
        <v>46027470.469999999</v>
      </c>
      <c r="H125">
        <v>419984.83</v>
      </c>
      <c r="I125">
        <v>91410.29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46538865.600000001</v>
      </c>
    </row>
    <row r="126" spans="1:17">
      <c r="A126" t="s">
        <v>55</v>
      </c>
      <c r="B126">
        <v>2</v>
      </c>
      <c r="C126" t="s">
        <v>180</v>
      </c>
      <c r="D126">
        <v>0</v>
      </c>
      <c r="E126">
        <v>27</v>
      </c>
      <c r="F126">
        <v>0</v>
      </c>
      <c r="G126">
        <v>41237114.630000003</v>
      </c>
      <c r="H126">
        <v>18264737.699999999</v>
      </c>
      <c r="I126">
        <v>2680804.66</v>
      </c>
      <c r="J126">
        <v>76140.509999999995</v>
      </c>
      <c r="K126">
        <v>50859.43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62309656.93</v>
      </c>
    </row>
    <row r="127" spans="1:17">
      <c r="A127" t="s">
        <v>55</v>
      </c>
      <c r="B127">
        <v>2</v>
      </c>
      <c r="C127" t="s">
        <v>182</v>
      </c>
      <c r="D127">
        <v>0</v>
      </c>
      <c r="E127">
        <v>231</v>
      </c>
      <c r="F127">
        <v>2498522.4300000002</v>
      </c>
      <c r="G127">
        <v>121226169.36</v>
      </c>
      <c r="H127">
        <v>55119854.380000003</v>
      </c>
      <c r="I127">
        <v>17357516.010000002</v>
      </c>
      <c r="J127">
        <v>2401167.44</v>
      </c>
      <c r="K127">
        <v>371619.37</v>
      </c>
      <c r="L127">
        <v>45096.02</v>
      </c>
      <c r="M127">
        <v>180644.53</v>
      </c>
      <c r="N127">
        <v>65765.899999999994</v>
      </c>
      <c r="O127">
        <v>44835.48</v>
      </c>
      <c r="P127">
        <v>336557.73</v>
      </c>
      <c r="Q127">
        <v>199647748.66</v>
      </c>
    </row>
    <row r="128" spans="1:17">
      <c r="A128" t="s">
        <v>55</v>
      </c>
      <c r="B128">
        <v>3</v>
      </c>
      <c r="C128" t="s">
        <v>181</v>
      </c>
    </row>
    <row r="129" spans="1:17">
      <c r="A129" t="s">
        <v>55</v>
      </c>
      <c r="B129">
        <v>3</v>
      </c>
      <c r="C129" t="s">
        <v>180</v>
      </c>
    </row>
    <row r="130" spans="1:17">
      <c r="A130" t="s">
        <v>55</v>
      </c>
      <c r="B130">
        <v>3</v>
      </c>
      <c r="C130" t="s">
        <v>182</v>
      </c>
      <c r="D130">
        <v>0</v>
      </c>
      <c r="E130">
        <v>89</v>
      </c>
      <c r="F130">
        <v>0</v>
      </c>
      <c r="G130">
        <v>44879344.600000001</v>
      </c>
      <c r="H130">
        <v>9119075.8699999992</v>
      </c>
      <c r="I130">
        <v>17604.39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54016024.850000001</v>
      </c>
    </row>
    <row r="131" spans="1:17">
      <c r="A131" t="s">
        <v>55</v>
      </c>
      <c r="B131">
        <v>4</v>
      </c>
      <c r="C131" t="s">
        <v>181</v>
      </c>
    </row>
    <row r="132" spans="1:17">
      <c r="A132" t="s">
        <v>55</v>
      </c>
      <c r="B132">
        <v>4</v>
      </c>
      <c r="C132" t="s">
        <v>180</v>
      </c>
    </row>
    <row r="133" spans="1:17">
      <c r="A133" t="s">
        <v>55</v>
      </c>
      <c r="B133">
        <v>4</v>
      </c>
      <c r="C133" t="s">
        <v>182</v>
      </c>
      <c r="D133">
        <v>0</v>
      </c>
      <c r="E133">
        <v>107</v>
      </c>
      <c r="F133">
        <v>5698626.8099999996</v>
      </c>
      <c r="G133">
        <v>20353232.82</v>
      </c>
      <c r="H133">
        <v>162382.24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26214241.870000001</v>
      </c>
    </row>
    <row r="134" spans="1:17">
      <c r="A134" t="s">
        <v>55</v>
      </c>
      <c r="B134">
        <v>5</v>
      </c>
      <c r="C134" t="s">
        <v>181</v>
      </c>
    </row>
    <row r="135" spans="1:17">
      <c r="A135" t="s">
        <v>55</v>
      </c>
      <c r="B135">
        <v>5</v>
      </c>
      <c r="C135" t="s">
        <v>180</v>
      </c>
    </row>
    <row r="136" spans="1:17">
      <c r="A136" t="s">
        <v>55</v>
      </c>
      <c r="B136">
        <v>5</v>
      </c>
      <c r="C136" t="s">
        <v>182</v>
      </c>
    </row>
    <row r="137" spans="1:17">
      <c r="A137" t="s">
        <v>35</v>
      </c>
      <c r="B137">
        <v>1</v>
      </c>
      <c r="C137" t="s">
        <v>181</v>
      </c>
      <c r="D137">
        <v>0</v>
      </c>
      <c r="E137">
        <v>2700</v>
      </c>
      <c r="F137">
        <v>8615825029.5100002</v>
      </c>
      <c r="G137">
        <v>3659173959.1100001</v>
      </c>
      <c r="H137">
        <v>2752739481.6399999</v>
      </c>
      <c r="I137">
        <v>2290282235.7199998</v>
      </c>
      <c r="J137">
        <v>1386881444.1900001</v>
      </c>
      <c r="K137">
        <v>899606069.5</v>
      </c>
      <c r="L137">
        <v>230881502.93000001</v>
      </c>
      <c r="M137">
        <v>162584446.06</v>
      </c>
      <c r="N137">
        <v>103872925.69</v>
      </c>
      <c r="O137">
        <v>72713131.010000005</v>
      </c>
      <c r="P137">
        <v>1008302985.25</v>
      </c>
      <c r="Q137">
        <v>21182863210.599998</v>
      </c>
    </row>
    <row r="138" spans="1:17">
      <c r="A138" t="s">
        <v>35</v>
      </c>
      <c r="B138">
        <v>1</v>
      </c>
      <c r="C138" t="s">
        <v>180</v>
      </c>
      <c r="D138">
        <v>0</v>
      </c>
      <c r="E138">
        <v>1409</v>
      </c>
      <c r="F138">
        <v>4001123237.3499999</v>
      </c>
      <c r="G138">
        <v>1023027720.1900001</v>
      </c>
      <c r="H138">
        <v>908051796.38</v>
      </c>
      <c r="I138">
        <v>590597958.45000005</v>
      </c>
      <c r="J138">
        <v>269140378.05000001</v>
      </c>
      <c r="K138">
        <v>285271066.95999998</v>
      </c>
      <c r="L138">
        <v>133538814.5</v>
      </c>
      <c r="M138">
        <v>115886006.04000001</v>
      </c>
      <c r="N138">
        <v>101505890.54000001</v>
      </c>
      <c r="O138">
        <v>43213482.990000002</v>
      </c>
      <c r="P138">
        <v>681052447.58000004</v>
      </c>
      <c r="Q138">
        <v>8152408799.0200005</v>
      </c>
    </row>
    <row r="139" spans="1:17">
      <c r="A139" t="s">
        <v>35</v>
      </c>
      <c r="B139">
        <v>1</v>
      </c>
      <c r="C139" t="s">
        <v>182</v>
      </c>
      <c r="D139">
        <v>0</v>
      </c>
      <c r="E139">
        <v>2676</v>
      </c>
      <c r="F139">
        <v>687585258.19000006</v>
      </c>
      <c r="G139">
        <v>2406130422.29</v>
      </c>
      <c r="H139">
        <v>982756040.23000002</v>
      </c>
      <c r="I139">
        <v>367069232.38999999</v>
      </c>
      <c r="J139">
        <v>88518818.900000006</v>
      </c>
      <c r="K139">
        <v>64161359.969999999</v>
      </c>
      <c r="L139">
        <v>21224413.34</v>
      </c>
      <c r="M139">
        <v>23899382.390000001</v>
      </c>
      <c r="N139">
        <v>25426989.120000001</v>
      </c>
      <c r="O139">
        <v>29082483.739999998</v>
      </c>
      <c r="P139">
        <v>373188705.06999999</v>
      </c>
      <c r="Q139">
        <v>5069043105.6400003</v>
      </c>
    </row>
    <row r="140" spans="1:17">
      <c r="A140" t="s">
        <v>35</v>
      </c>
      <c r="B140">
        <v>2</v>
      </c>
      <c r="C140" t="s">
        <v>181</v>
      </c>
      <c r="D140">
        <v>0</v>
      </c>
      <c r="E140">
        <v>189</v>
      </c>
      <c r="F140">
        <v>68347786.180000007</v>
      </c>
      <c r="G140">
        <v>510513513.35000002</v>
      </c>
      <c r="H140">
        <v>175900519.53</v>
      </c>
      <c r="I140">
        <v>157567432.83000001</v>
      </c>
      <c r="J140">
        <v>82293759.939999998</v>
      </c>
      <c r="K140">
        <v>16247753.279999999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1010870765.11</v>
      </c>
    </row>
    <row r="141" spans="1:17">
      <c r="A141" t="s">
        <v>35</v>
      </c>
      <c r="B141">
        <v>2</v>
      </c>
      <c r="C141" t="s">
        <v>180</v>
      </c>
      <c r="D141">
        <v>0</v>
      </c>
      <c r="E141">
        <v>376</v>
      </c>
      <c r="F141">
        <v>19310025.609999999</v>
      </c>
      <c r="G141">
        <v>256473333.77000001</v>
      </c>
      <c r="H141">
        <v>63800611.939999998</v>
      </c>
      <c r="I141">
        <v>23293761.460000001</v>
      </c>
      <c r="J141">
        <v>7841516.9500000002</v>
      </c>
      <c r="K141">
        <v>2738027.83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373457277.55000001</v>
      </c>
    </row>
    <row r="142" spans="1:17">
      <c r="A142" t="s">
        <v>35</v>
      </c>
      <c r="B142">
        <v>2</v>
      </c>
      <c r="C142" t="s">
        <v>182</v>
      </c>
      <c r="D142">
        <v>0</v>
      </c>
      <c r="E142">
        <v>6578</v>
      </c>
      <c r="F142">
        <v>2061712179.8499999</v>
      </c>
      <c r="G142">
        <v>9053424032.9200001</v>
      </c>
      <c r="H142">
        <v>4968047021.5200005</v>
      </c>
      <c r="I142">
        <v>4060243694.4099998</v>
      </c>
      <c r="J142">
        <v>1702952704.25</v>
      </c>
      <c r="K142">
        <v>1579567841.7</v>
      </c>
      <c r="L142">
        <v>719186981.55999994</v>
      </c>
      <c r="M142">
        <v>667651564.57000005</v>
      </c>
      <c r="N142">
        <v>599375362.58000004</v>
      </c>
      <c r="O142">
        <v>533628774.98000002</v>
      </c>
      <c r="P142">
        <v>2513058160.1799998</v>
      </c>
      <c r="Q142">
        <v>28458848318.52</v>
      </c>
    </row>
    <row r="143" spans="1:17">
      <c r="A143" t="s">
        <v>35</v>
      </c>
      <c r="B143">
        <v>3</v>
      </c>
      <c r="C143" t="s">
        <v>181</v>
      </c>
    </row>
    <row r="144" spans="1:17">
      <c r="A144" t="s">
        <v>35</v>
      </c>
      <c r="B144">
        <v>3</v>
      </c>
      <c r="C144" t="s">
        <v>180</v>
      </c>
    </row>
    <row r="145" spans="1:17">
      <c r="A145" t="s">
        <v>35</v>
      </c>
      <c r="B145">
        <v>3</v>
      </c>
      <c r="C145" t="s">
        <v>182</v>
      </c>
      <c r="D145">
        <v>0</v>
      </c>
      <c r="E145">
        <v>835</v>
      </c>
      <c r="F145">
        <v>19752348.120000001</v>
      </c>
      <c r="G145">
        <v>211020405.09999999</v>
      </c>
      <c r="H145">
        <v>4214562.1100000003</v>
      </c>
      <c r="I145">
        <v>177823.97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235165139.31</v>
      </c>
    </row>
    <row r="146" spans="1:17">
      <c r="A146" t="s">
        <v>35</v>
      </c>
      <c r="B146">
        <v>4</v>
      </c>
      <c r="C146" t="s">
        <v>181</v>
      </c>
    </row>
    <row r="147" spans="1:17">
      <c r="A147" t="s">
        <v>35</v>
      </c>
      <c r="B147">
        <v>4</v>
      </c>
      <c r="C147" t="s">
        <v>180</v>
      </c>
    </row>
    <row r="148" spans="1:17">
      <c r="A148" t="s">
        <v>35</v>
      </c>
      <c r="B148">
        <v>4</v>
      </c>
      <c r="C148" t="s">
        <v>182</v>
      </c>
      <c r="D148">
        <v>0</v>
      </c>
      <c r="E148">
        <v>2171</v>
      </c>
      <c r="F148">
        <v>278318215</v>
      </c>
      <c r="G148">
        <v>880519551.59000003</v>
      </c>
      <c r="H148">
        <v>128279914.44</v>
      </c>
      <c r="I148">
        <v>9872270.4900000002</v>
      </c>
      <c r="J148">
        <v>2923135.3</v>
      </c>
      <c r="K148">
        <v>1985078.21</v>
      </c>
      <c r="L148">
        <v>992539.1</v>
      </c>
      <c r="M148">
        <v>908075.57</v>
      </c>
      <c r="N148">
        <v>882454.84</v>
      </c>
      <c r="O148">
        <v>882454.84</v>
      </c>
      <c r="P148">
        <v>15638888.800000001</v>
      </c>
      <c r="Q148">
        <v>1321202578.1800001</v>
      </c>
    </row>
    <row r="149" spans="1:17">
      <c r="A149" t="s">
        <v>35</v>
      </c>
      <c r="B149">
        <v>5</v>
      </c>
      <c r="C149" t="s">
        <v>181</v>
      </c>
    </row>
    <row r="150" spans="1:17">
      <c r="A150" t="s">
        <v>35</v>
      </c>
      <c r="B150">
        <v>5</v>
      </c>
      <c r="C150" t="s">
        <v>180</v>
      </c>
    </row>
    <row r="151" spans="1:17">
      <c r="A151" t="s">
        <v>35</v>
      </c>
      <c r="B151">
        <v>5</v>
      </c>
      <c r="C151" t="s">
        <v>182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61"/>
  <sheetViews>
    <sheetView topLeftCell="E1" workbookViewId="0">
      <selection activeCell="E32" sqref="E32"/>
    </sheetView>
  </sheetViews>
  <sheetFormatPr defaultRowHeight="12.75"/>
  <cols>
    <col min="1" max="1" width="32.5703125" bestFit="1" customWidth="1"/>
    <col min="2" max="2" width="31" bestFit="1" customWidth="1"/>
    <col min="3" max="3" width="6.7109375" bestFit="1" customWidth="1"/>
    <col min="4" max="4" width="9.5703125" bestFit="1" customWidth="1"/>
    <col min="5" max="5" width="8.140625" bestFit="1" customWidth="1"/>
    <col min="6" max="6" width="8.28515625" bestFit="1" customWidth="1"/>
    <col min="7" max="18" width="12" bestFit="1" customWidth="1"/>
  </cols>
  <sheetData>
    <row r="1" spans="1:18">
      <c r="A1" t="s">
        <v>0</v>
      </c>
      <c r="B1" t="s">
        <v>60</v>
      </c>
      <c r="C1" t="s">
        <v>61</v>
      </c>
      <c r="D1" t="s">
        <v>179</v>
      </c>
      <c r="E1" t="s">
        <v>3</v>
      </c>
      <c r="F1" t="s">
        <v>4</v>
      </c>
      <c r="G1" t="s">
        <v>53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</row>
    <row r="2" spans="1:18">
      <c r="A2" t="s">
        <v>16</v>
      </c>
      <c r="B2" t="s">
        <v>65</v>
      </c>
      <c r="C2" t="s">
        <v>62</v>
      </c>
      <c r="D2" t="s">
        <v>181</v>
      </c>
      <c r="E2">
        <v>0</v>
      </c>
      <c r="F2">
        <v>1003</v>
      </c>
      <c r="G2">
        <v>38273334.369999997</v>
      </c>
      <c r="H2">
        <v>1087200383.0999999</v>
      </c>
      <c r="I2">
        <v>1030729641</v>
      </c>
      <c r="J2">
        <v>689874319.45000005</v>
      </c>
      <c r="K2">
        <v>182487126.21000001</v>
      </c>
      <c r="L2">
        <v>96477990.689999998</v>
      </c>
      <c r="M2">
        <v>33438695.739999998</v>
      </c>
      <c r="N2">
        <v>26982454.559999999</v>
      </c>
      <c r="O2">
        <v>15293744.640000001</v>
      </c>
      <c r="P2">
        <v>6258334.0899999999</v>
      </c>
      <c r="Q2">
        <v>26796459.079999998</v>
      </c>
      <c r="R2">
        <v>3233812482.9299998</v>
      </c>
    </row>
    <row r="3" spans="1:18">
      <c r="A3" t="s">
        <v>16</v>
      </c>
      <c r="B3" t="s">
        <v>65</v>
      </c>
      <c r="C3" t="s">
        <v>62</v>
      </c>
      <c r="D3" t="s">
        <v>180</v>
      </c>
      <c r="E3">
        <v>0</v>
      </c>
      <c r="F3">
        <v>6132</v>
      </c>
      <c r="G3">
        <v>95792255.680000007</v>
      </c>
      <c r="H3">
        <v>7654835280.8900003</v>
      </c>
      <c r="I3">
        <v>7804797752.96</v>
      </c>
      <c r="J3">
        <v>5997447360.25</v>
      </c>
      <c r="K3">
        <v>1879539611.6800001</v>
      </c>
      <c r="L3">
        <v>1224885025.1099999</v>
      </c>
      <c r="M3">
        <v>397557111.81</v>
      </c>
      <c r="N3">
        <v>282301829.06</v>
      </c>
      <c r="O3">
        <v>193766126.31</v>
      </c>
      <c r="P3">
        <v>119058984.97</v>
      </c>
      <c r="Q3">
        <v>773551683.34000003</v>
      </c>
      <c r="R3">
        <v>26423533022.07</v>
      </c>
    </row>
    <row r="4" spans="1:18">
      <c r="A4" t="s">
        <v>16</v>
      </c>
      <c r="B4" t="s">
        <v>65</v>
      </c>
      <c r="C4" t="s">
        <v>62</v>
      </c>
      <c r="D4" t="s">
        <v>182</v>
      </c>
      <c r="E4">
        <v>0</v>
      </c>
      <c r="F4">
        <v>59</v>
      </c>
      <c r="G4">
        <v>20133555.52</v>
      </c>
      <c r="H4">
        <v>139634803.75</v>
      </c>
      <c r="I4">
        <v>94369607.189999998</v>
      </c>
      <c r="J4">
        <v>64515693.149999999</v>
      </c>
      <c r="K4">
        <v>10787334.24</v>
      </c>
      <c r="L4">
        <v>6655296.1600000001</v>
      </c>
      <c r="M4">
        <v>2344177.15</v>
      </c>
      <c r="N4">
        <v>2147835.7200000002</v>
      </c>
      <c r="O4">
        <v>729892.23</v>
      </c>
      <c r="P4">
        <v>40167.97</v>
      </c>
      <c r="Q4">
        <v>7876819.9900000002</v>
      </c>
      <c r="R4">
        <v>349235183.06999999</v>
      </c>
    </row>
    <row r="5" spans="1:18">
      <c r="A5" t="s">
        <v>16</v>
      </c>
      <c r="B5" t="s">
        <v>65</v>
      </c>
      <c r="C5" t="s">
        <v>63</v>
      </c>
      <c r="D5" t="s">
        <v>181</v>
      </c>
      <c r="E5">
        <v>0</v>
      </c>
      <c r="F5">
        <v>957</v>
      </c>
      <c r="G5">
        <v>16177937.68</v>
      </c>
      <c r="H5">
        <v>748535347.01999998</v>
      </c>
      <c r="I5">
        <v>362581350.20999998</v>
      </c>
      <c r="J5">
        <v>157939332.06999999</v>
      </c>
      <c r="K5">
        <v>33360166.460000001</v>
      </c>
      <c r="L5">
        <v>16572418.779999999</v>
      </c>
      <c r="M5">
        <v>3946345.17</v>
      </c>
      <c r="N5">
        <v>2997563.58</v>
      </c>
      <c r="O5">
        <v>2243986.83</v>
      </c>
      <c r="P5">
        <v>2875849.68</v>
      </c>
      <c r="Q5">
        <v>18144066.039999999</v>
      </c>
      <c r="R5">
        <v>1365374363.52</v>
      </c>
    </row>
    <row r="6" spans="1:18">
      <c r="A6" t="s">
        <v>16</v>
      </c>
      <c r="B6" t="s">
        <v>65</v>
      </c>
      <c r="C6" t="s">
        <v>63</v>
      </c>
      <c r="D6" t="s">
        <v>180</v>
      </c>
      <c r="E6">
        <v>0</v>
      </c>
      <c r="F6">
        <v>3984</v>
      </c>
      <c r="G6">
        <v>25334225.420000002</v>
      </c>
      <c r="H6">
        <v>3385898143.77</v>
      </c>
      <c r="I6">
        <v>2267994016.0999999</v>
      </c>
      <c r="J6">
        <v>1329915130.5699999</v>
      </c>
      <c r="K6">
        <v>363317813.25999999</v>
      </c>
      <c r="L6">
        <v>226828872.94999999</v>
      </c>
      <c r="M6">
        <v>88096630.049999997</v>
      </c>
      <c r="N6">
        <v>71054840.920000002</v>
      </c>
      <c r="O6">
        <v>47181936.009999998</v>
      </c>
      <c r="P6">
        <v>30987406.100000001</v>
      </c>
      <c r="Q6">
        <v>179276621.02000001</v>
      </c>
      <c r="R6">
        <v>8015885636.1800003</v>
      </c>
    </row>
    <row r="7" spans="1:18">
      <c r="A7" t="s">
        <v>16</v>
      </c>
      <c r="B7" t="s">
        <v>65</v>
      </c>
      <c r="C7" t="s">
        <v>63</v>
      </c>
      <c r="D7" t="s">
        <v>182</v>
      </c>
      <c r="E7">
        <v>0</v>
      </c>
      <c r="F7">
        <v>98</v>
      </c>
      <c r="G7">
        <v>383868.79</v>
      </c>
      <c r="H7">
        <v>31615140.210000001</v>
      </c>
      <c r="I7">
        <v>12220001.810000001</v>
      </c>
      <c r="J7">
        <v>9426715.8499999996</v>
      </c>
      <c r="K7">
        <v>7915946</v>
      </c>
      <c r="L7">
        <v>3904741.18</v>
      </c>
      <c r="M7">
        <v>592583.84</v>
      </c>
      <c r="N7">
        <v>1942127.21</v>
      </c>
      <c r="O7">
        <v>2152708.65</v>
      </c>
      <c r="P7">
        <v>1191691.01</v>
      </c>
      <c r="Q7">
        <v>2881377.31</v>
      </c>
      <c r="R7">
        <v>74226901.849999994</v>
      </c>
    </row>
    <row r="8" spans="1:18">
      <c r="A8" t="s">
        <v>16</v>
      </c>
      <c r="B8" t="s">
        <v>68</v>
      </c>
      <c r="C8" t="s">
        <v>62</v>
      </c>
      <c r="D8" t="s">
        <v>181</v>
      </c>
      <c r="E8">
        <v>0</v>
      </c>
      <c r="F8">
        <v>10</v>
      </c>
      <c r="G8">
        <v>0</v>
      </c>
      <c r="H8">
        <v>4303536.6399999997</v>
      </c>
      <c r="I8">
        <v>5709656.6799999997</v>
      </c>
      <c r="J8">
        <v>2851666.86</v>
      </c>
      <c r="K8">
        <v>808288.05</v>
      </c>
      <c r="L8">
        <v>350480.65</v>
      </c>
      <c r="M8">
        <v>175240.32000000001</v>
      </c>
      <c r="N8">
        <v>100649.66</v>
      </c>
      <c r="O8">
        <v>0</v>
      </c>
      <c r="P8">
        <v>0</v>
      </c>
      <c r="Q8">
        <v>0</v>
      </c>
      <c r="R8">
        <v>14299518.869999999</v>
      </c>
    </row>
    <row r="9" spans="1:18">
      <c r="A9" t="s">
        <v>16</v>
      </c>
      <c r="B9" t="s">
        <v>68</v>
      </c>
      <c r="C9" t="s">
        <v>62</v>
      </c>
      <c r="D9" t="s">
        <v>180</v>
      </c>
    </row>
    <row r="10" spans="1:18">
      <c r="A10" t="s">
        <v>16</v>
      </c>
      <c r="B10" t="s">
        <v>68</v>
      </c>
      <c r="C10" t="s">
        <v>62</v>
      </c>
      <c r="D10" t="s">
        <v>182</v>
      </c>
      <c r="E10">
        <v>0</v>
      </c>
      <c r="F10">
        <v>149</v>
      </c>
      <c r="G10">
        <v>1418055.85</v>
      </c>
      <c r="H10">
        <v>108026951.37</v>
      </c>
      <c r="I10">
        <v>92864670.430000007</v>
      </c>
      <c r="J10">
        <v>47850461.439999998</v>
      </c>
      <c r="K10">
        <v>9334461.2899999991</v>
      </c>
      <c r="L10">
        <v>5228167.4800000004</v>
      </c>
      <c r="M10">
        <v>2133188.19</v>
      </c>
      <c r="N10">
        <v>1864770.16</v>
      </c>
      <c r="O10">
        <v>1317248.02</v>
      </c>
      <c r="P10">
        <v>780039.62</v>
      </c>
      <c r="Q10">
        <v>1072606.25</v>
      </c>
      <c r="R10">
        <v>271890620.08999997</v>
      </c>
    </row>
    <row r="11" spans="1:18">
      <c r="A11" t="s">
        <v>16</v>
      </c>
      <c r="B11" t="s">
        <v>68</v>
      </c>
      <c r="C11" t="s">
        <v>63</v>
      </c>
      <c r="D11" t="s">
        <v>181</v>
      </c>
      <c r="E11">
        <v>0</v>
      </c>
      <c r="F11">
        <v>15</v>
      </c>
      <c r="G11">
        <v>0</v>
      </c>
      <c r="H11">
        <v>9527052.9800000004</v>
      </c>
      <c r="I11">
        <v>7035434.3899999997</v>
      </c>
      <c r="J11">
        <v>2345141.2599999998</v>
      </c>
      <c r="K11">
        <v>339038.88</v>
      </c>
      <c r="L11">
        <v>50287.11</v>
      </c>
      <c r="M11">
        <v>0</v>
      </c>
      <c r="N11">
        <v>0</v>
      </c>
      <c r="O11">
        <v>0</v>
      </c>
      <c r="P11">
        <v>0</v>
      </c>
      <c r="Q11">
        <v>0</v>
      </c>
      <c r="R11">
        <v>19296954.620000001</v>
      </c>
    </row>
    <row r="12" spans="1:18">
      <c r="A12" t="s">
        <v>16</v>
      </c>
      <c r="B12" t="s">
        <v>68</v>
      </c>
      <c r="C12" t="s">
        <v>63</v>
      </c>
      <c r="D12" t="s">
        <v>180</v>
      </c>
    </row>
    <row r="13" spans="1:18">
      <c r="A13" t="s">
        <v>16</v>
      </c>
      <c r="B13" t="s">
        <v>68</v>
      </c>
      <c r="C13" t="s">
        <v>63</v>
      </c>
      <c r="D13" t="s">
        <v>182</v>
      </c>
      <c r="E13">
        <v>0</v>
      </c>
      <c r="F13">
        <v>161</v>
      </c>
      <c r="G13">
        <v>658906.97</v>
      </c>
      <c r="H13">
        <v>101812939.86</v>
      </c>
      <c r="I13">
        <v>65821693.770000003</v>
      </c>
      <c r="J13">
        <v>30749369.359999999</v>
      </c>
      <c r="K13">
        <v>4052553.72</v>
      </c>
      <c r="L13">
        <v>2107823.44</v>
      </c>
      <c r="M13">
        <v>598272.37</v>
      </c>
      <c r="N13">
        <v>215132.38</v>
      </c>
      <c r="O13">
        <v>0</v>
      </c>
      <c r="P13">
        <v>0</v>
      </c>
      <c r="Q13">
        <v>0</v>
      </c>
      <c r="R13">
        <v>206016691.86000001</v>
      </c>
    </row>
    <row r="14" spans="1:18">
      <c r="A14" t="s">
        <v>16</v>
      </c>
      <c r="B14" t="s">
        <v>66</v>
      </c>
      <c r="C14" t="s">
        <v>62</v>
      </c>
      <c r="D14" t="s">
        <v>181</v>
      </c>
      <c r="E14">
        <v>0</v>
      </c>
      <c r="F14">
        <v>184</v>
      </c>
      <c r="G14">
        <v>735030.13</v>
      </c>
      <c r="H14">
        <v>171962707.59</v>
      </c>
      <c r="I14">
        <v>198742338.59999999</v>
      </c>
      <c r="J14">
        <v>104826696.3</v>
      </c>
      <c r="K14">
        <v>18314042.890000001</v>
      </c>
      <c r="L14">
        <v>6034362.7699999996</v>
      </c>
      <c r="M14">
        <v>2216596.98</v>
      </c>
      <c r="N14">
        <v>1943600.01</v>
      </c>
      <c r="O14">
        <v>1587457.85</v>
      </c>
      <c r="P14">
        <v>801804.76</v>
      </c>
      <c r="Q14">
        <v>2694885.15</v>
      </c>
      <c r="R14">
        <v>509859523.01999998</v>
      </c>
    </row>
    <row r="15" spans="1:18">
      <c r="A15" t="s">
        <v>16</v>
      </c>
      <c r="B15" t="s">
        <v>66</v>
      </c>
      <c r="C15" t="s">
        <v>62</v>
      </c>
      <c r="D15" t="s">
        <v>180</v>
      </c>
    </row>
    <row r="16" spans="1:18">
      <c r="A16" t="s">
        <v>16</v>
      </c>
      <c r="B16" t="s">
        <v>66</v>
      </c>
      <c r="C16" t="s">
        <v>62</v>
      </c>
      <c r="D16" t="s">
        <v>182</v>
      </c>
      <c r="E16">
        <v>0</v>
      </c>
      <c r="F16">
        <v>176</v>
      </c>
      <c r="G16">
        <v>6953015.4299999997</v>
      </c>
      <c r="H16">
        <v>146091006.88</v>
      </c>
      <c r="I16">
        <v>109008947.69</v>
      </c>
      <c r="J16">
        <v>55559592.759999998</v>
      </c>
      <c r="K16">
        <v>19986361.850000001</v>
      </c>
      <c r="L16">
        <v>13531319.07</v>
      </c>
      <c r="M16">
        <v>1434286.16</v>
      </c>
      <c r="N16">
        <v>897875.18</v>
      </c>
      <c r="O16">
        <v>420087.93</v>
      </c>
      <c r="P16">
        <v>165636.76999999999</v>
      </c>
      <c r="Q16">
        <v>1066893.44</v>
      </c>
      <c r="R16">
        <v>355115023.16000003</v>
      </c>
    </row>
    <row r="17" spans="1:18">
      <c r="A17" t="s">
        <v>16</v>
      </c>
      <c r="B17" t="s">
        <v>66</v>
      </c>
      <c r="C17" t="s">
        <v>63</v>
      </c>
      <c r="D17" t="s">
        <v>181</v>
      </c>
      <c r="E17">
        <v>0</v>
      </c>
      <c r="F17">
        <v>572</v>
      </c>
      <c r="G17">
        <v>12653693.380000001</v>
      </c>
      <c r="H17">
        <v>414320583.77999997</v>
      </c>
      <c r="I17">
        <v>400784775.77999997</v>
      </c>
      <c r="J17">
        <v>229060406.43000001</v>
      </c>
      <c r="K17">
        <v>31650464.309999999</v>
      </c>
      <c r="L17">
        <v>15940473.85</v>
      </c>
      <c r="M17">
        <v>2877054.46</v>
      </c>
      <c r="N17">
        <v>1829485.32</v>
      </c>
      <c r="O17">
        <v>1526977.59</v>
      </c>
      <c r="P17">
        <v>1287328.56</v>
      </c>
      <c r="Q17">
        <v>7319540.25</v>
      </c>
      <c r="R17">
        <v>1119250783.73</v>
      </c>
    </row>
    <row r="18" spans="1:18">
      <c r="A18" t="s">
        <v>16</v>
      </c>
      <c r="B18" t="s">
        <v>66</v>
      </c>
      <c r="C18" t="s">
        <v>63</v>
      </c>
      <c r="D18" t="s">
        <v>180</v>
      </c>
    </row>
    <row r="19" spans="1:18">
      <c r="A19" t="s">
        <v>16</v>
      </c>
      <c r="B19" t="s">
        <v>66</v>
      </c>
      <c r="C19" t="s">
        <v>63</v>
      </c>
      <c r="D19" t="s">
        <v>182</v>
      </c>
      <c r="E19">
        <v>0</v>
      </c>
      <c r="F19">
        <v>2329</v>
      </c>
      <c r="G19">
        <v>31505305.629999999</v>
      </c>
      <c r="H19">
        <v>1271871510.99</v>
      </c>
      <c r="I19">
        <v>546879341.60000002</v>
      </c>
      <c r="J19">
        <v>178376425.78</v>
      </c>
      <c r="K19">
        <v>20083813.350000001</v>
      </c>
      <c r="L19">
        <v>9483401.9700000007</v>
      </c>
      <c r="M19">
        <v>2408071.0499999998</v>
      </c>
      <c r="N19">
        <v>1521776.34</v>
      </c>
      <c r="O19">
        <v>1387521.29</v>
      </c>
      <c r="P19">
        <v>2390702.39</v>
      </c>
      <c r="Q19">
        <v>5615141.7599999998</v>
      </c>
      <c r="R19">
        <v>2071523012.1800001</v>
      </c>
    </row>
    <row r="20" spans="1:18">
      <c r="A20" t="s">
        <v>16</v>
      </c>
      <c r="B20" t="s">
        <v>64</v>
      </c>
      <c r="C20" t="s">
        <v>62</v>
      </c>
      <c r="D20" t="s">
        <v>181</v>
      </c>
    </row>
    <row r="21" spans="1:18">
      <c r="A21" t="s">
        <v>16</v>
      </c>
      <c r="B21" t="s">
        <v>64</v>
      </c>
      <c r="C21" t="s">
        <v>62</v>
      </c>
      <c r="D21" t="s">
        <v>180</v>
      </c>
    </row>
    <row r="22" spans="1:18">
      <c r="A22" t="s">
        <v>16</v>
      </c>
      <c r="B22" t="s">
        <v>64</v>
      </c>
      <c r="C22" t="s">
        <v>62</v>
      </c>
      <c r="D22" t="s">
        <v>182</v>
      </c>
    </row>
    <row r="23" spans="1:18">
      <c r="A23" t="s">
        <v>16</v>
      </c>
      <c r="B23" t="s">
        <v>64</v>
      </c>
      <c r="C23" t="s">
        <v>63</v>
      </c>
      <c r="D23" t="s">
        <v>181</v>
      </c>
    </row>
    <row r="24" spans="1:18">
      <c r="A24" t="s">
        <v>16</v>
      </c>
      <c r="B24" t="s">
        <v>64</v>
      </c>
      <c r="C24" t="s">
        <v>63</v>
      </c>
      <c r="D24" t="s">
        <v>180</v>
      </c>
    </row>
    <row r="25" spans="1:18">
      <c r="A25" t="s">
        <v>16</v>
      </c>
      <c r="B25" t="s">
        <v>64</v>
      </c>
      <c r="C25" t="s">
        <v>63</v>
      </c>
      <c r="D25" t="s">
        <v>182</v>
      </c>
    </row>
    <row r="26" spans="1:18">
      <c r="A26" t="s">
        <v>16</v>
      </c>
      <c r="B26" t="s">
        <v>67</v>
      </c>
      <c r="C26" t="s">
        <v>62</v>
      </c>
      <c r="D26" t="s">
        <v>181</v>
      </c>
      <c r="E26">
        <v>0</v>
      </c>
      <c r="F26">
        <v>514</v>
      </c>
      <c r="G26">
        <v>5484643.0700000003</v>
      </c>
      <c r="H26">
        <v>905533545.78999996</v>
      </c>
      <c r="I26">
        <v>909358362.25999999</v>
      </c>
      <c r="J26">
        <v>863573392.13999999</v>
      </c>
      <c r="K26">
        <v>342616740.06999999</v>
      </c>
      <c r="L26">
        <v>268319726.06999999</v>
      </c>
      <c r="M26">
        <v>93429324.530000001</v>
      </c>
      <c r="N26">
        <v>69120379.450000003</v>
      </c>
      <c r="O26">
        <v>44688017.020000003</v>
      </c>
      <c r="P26">
        <v>31669898.219999999</v>
      </c>
      <c r="Q26">
        <v>97353328.030000001</v>
      </c>
      <c r="R26">
        <v>3631147356.6599998</v>
      </c>
    </row>
    <row r="27" spans="1:18">
      <c r="A27" t="s">
        <v>16</v>
      </c>
      <c r="B27" t="s">
        <v>67</v>
      </c>
      <c r="C27" t="s">
        <v>62</v>
      </c>
      <c r="D27" t="s">
        <v>180</v>
      </c>
      <c r="E27">
        <v>0</v>
      </c>
      <c r="F27">
        <v>228</v>
      </c>
      <c r="G27">
        <v>0</v>
      </c>
      <c r="H27">
        <v>619688660.53999996</v>
      </c>
      <c r="I27">
        <v>556409456.63999999</v>
      </c>
      <c r="J27">
        <v>286121433.31999999</v>
      </c>
      <c r="K27">
        <v>64798125</v>
      </c>
      <c r="L27">
        <v>33015023.780000001</v>
      </c>
      <c r="M27">
        <v>9607577.5800000001</v>
      </c>
      <c r="N27">
        <v>6103795.6299999999</v>
      </c>
      <c r="O27">
        <v>5403379.9500000002</v>
      </c>
      <c r="P27">
        <v>3675273.99</v>
      </c>
      <c r="Q27">
        <v>38432199.060000002</v>
      </c>
      <c r="R27">
        <v>1623254925.5</v>
      </c>
    </row>
    <row r="28" spans="1:18">
      <c r="A28" t="s">
        <v>16</v>
      </c>
      <c r="B28" t="s">
        <v>67</v>
      </c>
      <c r="C28" t="s">
        <v>62</v>
      </c>
      <c r="D28" t="s">
        <v>182</v>
      </c>
      <c r="E28">
        <v>0</v>
      </c>
      <c r="F28">
        <v>59</v>
      </c>
      <c r="G28">
        <v>0</v>
      </c>
      <c r="H28">
        <v>56429713.759999998</v>
      </c>
      <c r="I28">
        <v>83127471.209999993</v>
      </c>
      <c r="J28">
        <v>68347908.390000001</v>
      </c>
      <c r="K28">
        <v>22095046.670000002</v>
      </c>
      <c r="L28">
        <v>17641810.41</v>
      </c>
      <c r="M28">
        <v>7866108.6799999997</v>
      </c>
      <c r="N28">
        <v>7074168.3899999997</v>
      </c>
      <c r="O28">
        <v>6552965.96</v>
      </c>
      <c r="P28">
        <v>4277927.79</v>
      </c>
      <c r="Q28">
        <v>11155373.050000001</v>
      </c>
      <c r="R28">
        <v>284568494.31999999</v>
      </c>
    </row>
    <row r="29" spans="1:18">
      <c r="A29" t="s">
        <v>16</v>
      </c>
      <c r="B29" t="s">
        <v>67</v>
      </c>
      <c r="C29" t="s">
        <v>63</v>
      </c>
      <c r="D29" t="s">
        <v>181</v>
      </c>
      <c r="E29">
        <v>0</v>
      </c>
      <c r="F29">
        <v>127</v>
      </c>
      <c r="G29">
        <v>2392342.41</v>
      </c>
      <c r="H29">
        <v>154302583.74000001</v>
      </c>
      <c r="I29">
        <v>125618111.76000001</v>
      </c>
      <c r="J29">
        <v>147331440.69</v>
      </c>
      <c r="K29">
        <v>62609363.439999998</v>
      </c>
      <c r="L29">
        <v>52883696.460000001</v>
      </c>
      <c r="M29">
        <v>19963878.02</v>
      </c>
      <c r="N29">
        <v>18207403.68</v>
      </c>
      <c r="O29">
        <v>11495101.859999999</v>
      </c>
      <c r="P29">
        <v>7276194.75</v>
      </c>
      <c r="Q29">
        <v>19701667.09</v>
      </c>
      <c r="R29">
        <v>621781783.91999996</v>
      </c>
    </row>
    <row r="30" spans="1:18">
      <c r="A30" t="s">
        <v>16</v>
      </c>
      <c r="B30" t="s">
        <v>67</v>
      </c>
      <c r="C30" t="s">
        <v>63</v>
      </c>
      <c r="D30" t="s">
        <v>180</v>
      </c>
      <c r="E30">
        <v>0</v>
      </c>
      <c r="F30">
        <v>97</v>
      </c>
      <c r="G30">
        <v>0</v>
      </c>
      <c r="H30">
        <v>191469393.81</v>
      </c>
      <c r="I30">
        <v>136025898.69999999</v>
      </c>
      <c r="J30">
        <v>57134287.539999999</v>
      </c>
      <c r="K30">
        <v>13226208.800000001</v>
      </c>
      <c r="L30">
        <v>7001724.5899999999</v>
      </c>
      <c r="M30">
        <v>2767885.75</v>
      </c>
      <c r="N30">
        <v>920527.9</v>
      </c>
      <c r="O30">
        <v>595343.18000000005</v>
      </c>
      <c r="P30">
        <v>595343.18000000005</v>
      </c>
      <c r="Q30">
        <v>18604875.199999999</v>
      </c>
      <c r="R30">
        <v>428341488.63999999</v>
      </c>
    </row>
    <row r="31" spans="1:18">
      <c r="A31" t="s">
        <v>16</v>
      </c>
      <c r="B31" t="s">
        <v>67</v>
      </c>
      <c r="C31" t="s">
        <v>63</v>
      </c>
      <c r="D31" t="s">
        <v>182</v>
      </c>
      <c r="E31">
        <v>0</v>
      </c>
      <c r="F31">
        <v>27</v>
      </c>
      <c r="G31">
        <v>0</v>
      </c>
      <c r="H31">
        <v>61495977.670000002</v>
      </c>
      <c r="I31">
        <v>46845328.380000003</v>
      </c>
      <c r="J31">
        <v>15013863.25</v>
      </c>
      <c r="K31">
        <v>3865016.09</v>
      </c>
      <c r="L31">
        <v>2202957.15</v>
      </c>
      <c r="M31">
        <v>440048.1</v>
      </c>
      <c r="N31">
        <v>244257.06</v>
      </c>
      <c r="O31">
        <v>149469.92000000001</v>
      </c>
      <c r="P31">
        <v>140344.28</v>
      </c>
      <c r="Q31">
        <v>17173801.98</v>
      </c>
      <c r="R31">
        <v>147571063.88</v>
      </c>
    </row>
    <row r="32" spans="1:18">
      <c r="A32" t="s">
        <v>16</v>
      </c>
      <c r="B32" t="s">
        <v>69</v>
      </c>
      <c r="C32" t="s">
        <v>62</v>
      </c>
      <c r="D32" t="s">
        <v>181</v>
      </c>
      <c r="E32">
        <v>0</v>
      </c>
      <c r="F32">
        <v>7</v>
      </c>
      <c r="G32">
        <v>0</v>
      </c>
      <c r="H32">
        <v>3599138.68</v>
      </c>
      <c r="I32">
        <v>1043037.3</v>
      </c>
      <c r="J32">
        <v>742226.74</v>
      </c>
      <c r="K32">
        <v>319465.58</v>
      </c>
      <c r="L32">
        <v>298595.93</v>
      </c>
      <c r="M32">
        <v>84541.75</v>
      </c>
      <c r="N32">
        <v>0</v>
      </c>
      <c r="O32">
        <v>0</v>
      </c>
      <c r="P32">
        <v>0</v>
      </c>
      <c r="Q32">
        <v>0</v>
      </c>
      <c r="R32">
        <v>6087005.9800000004</v>
      </c>
    </row>
    <row r="33" spans="1:18">
      <c r="A33" t="s">
        <v>16</v>
      </c>
      <c r="B33" t="s">
        <v>69</v>
      </c>
      <c r="C33" t="s">
        <v>62</v>
      </c>
      <c r="D33" t="s">
        <v>180</v>
      </c>
    </row>
    <row r="34" spans="1:18">
      <c r="A34" t="s">
        <v>16</v>
      </c>
      <c r="B34" t="s">
        <v>69</v>
      </c>
      <c r="C34" t="s">
        <v>62</v>
      </c>
      <c r="D34" t="s">
        <v>182</v>
      </c>
      <c r="E34">
        <v>0</v>
      </c>
      <c r="F34">
        <v>9</v>
      </c>
      <c r="G34">
        <v>0</v>
      </c>
      <c r="H34">
        <v>2650034.83</v>
      </c>
      <c r="I34">
        <v>6450106.6799999997</v>
      </c>
      <c r="J34">
        <v>1518455.91</v>
      </c>
      <c r="K34">
        <v>191273.02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10809870.439999999</v>
      </c>
    </row>
    <row r="35" spans="1:18">
      <c r="A35" t="s">
        <v>16</v>
      </c>
      <c r="B35" t="s">
        <v>69</v>
      </c>
      <c r="C35" t="s">
        <v>63</v>
      </c>
      <c r="D35" t="s">
        <v>181</v>
      </c>
      <c r="E35">
        <v>0</v>
      </c>
      <c r="F35">
        <v>1</v>
      </c>
      <c r="G35">
        <v>0</v>
      </c>
      <c r="H35">
        <v>304012.96999999997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304012.96999999997</v>
      </c>
    </row>
    <row r="36" spans="1:18">
      <c r="A36" t="s">
        <v>16</v>
      </c>
      <c r="B36" t="s">
        <v>69</v>
      </c>
      <c r="C36" t="s">
        <v>63</v>
      </c>
      <c r="D36" t="s">
        <v>180</v>
      </c>
    </row>
    <row r="37" spans="1:18">
      <c r="A37" t="s">
        <v>16</v>
      </c>
      <c r="B37" t="s">
        <v>69</v>
      </c>
      <c r="C37" t="s">
        <v>63</v>
      </c>
      <c r="D37" t="s">
        <v>182</v>
      </c>
      <c r="E37">
        <v>0</v>
      </c>
      <c r="F37">
        <v>24</v>
      </c>
      <c r="G37">
        <v>509896.66</v>
      </c>
      <c r="H37">
        <v>11319503.49</v>
      </c>
      <c r="I37">
        <v>6535259.2699999996</v>
      </c>
      <c r="J37">
        <v>1499219.74</v>
      </c>
      <c r="K37">
        <v>111881.86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19975761.02</v>
      </c>
    </row>
    <row r="38" spans="1:18">
      <c r="A38" t="s">
        <v>29</v>
      </c>
      <c r="B38" t="s">
        <v>65</v>
      </c>
      <c r="C38" t="s">
        <v>62</v>
      </c>
      <c r="D38" t="s">
        <v>181</v>
      </c>
      <c r="E38">
        <v>0</v>
      </c>
      <c r="F38">
        <v>525</v>
      </c>
      <c r="G38">
        <v>465900987.29000002</v>
      </c>
      <c r="H38">
        <v>1466925936.3399999</v>
      </c>
      <c r="I38">
        <v>1367939302.25</v>
      </c>
      <c r="J38">
        <v>1000103671.3099999</v>
      </c>
      <c r="K38">
        <v>316746079.5</v>
      </c>
      <c r="L38">
        <v>176399854.12</v>
      </c>
      <c r="M38">
        <v>53751092.399999999</v>
      </c>
      <c r="N38">
        <v>42199605.700000003</v>
      </c>
      <c r="O38">
        <v>33872489.890000001</v>
      </c>
      <c r="P38">
        <v>29812633</v>
      </c>
      <c r="Q38">
        <v>212099056.47</v>
      </c>
      <c r="R38">
        <v>5165750708.2799997</v>
      </c>
    </row>
    <row r="39" spans="1:18">
      <c r="A39" t="s">
        <v>29</v>
      </c>
      <c r="B39" t="s">
        <v>65</v>
      </c>
      <c r="C39" t="s">
        <v>62</v>
      </c>
      <c r="D39" t="s">
        <v>180</v>
      </c>
      <c r="E39">
        <v>0</v>
      </c>
      <c r="F39">
        <v>399</v>
      </c>
      <c r="G39">
        <v>575107920.52999997</v>
      </c>
      <c r="H39">
        <v>658103261.69000006</v>
      </c>
      <c r="I39">
        <v>634061158.25</v>
      </c>
      <c r="J39">
        <v>469929447.11000001</v>
      </c>
      <c r="K39">
        <v>143494224.22999999</v>
      </c>
      <c r="L39">
        <v>112423722.12</v>
      </c>
      <c r="M39">
        <v>27524661.73</v>
      </c>
      <c r="N39">
        <v>21419320.079999998</v>
      </c>
      <c r="O39">
        <v>20426062.719999999</v>
      </c>
      <c r="P39">
        <v>17263327.59</v>
      </c>
      <c r="Q39">
        <v>101821884.5</v>
      </c>
      <c r="R39">
        <v>2781574990.5500002</v>
      </c>
    </row>
    <row r="40" spans="1:18">
      <c r="A40" t="s">
        <v>29</v>
      </c>
      <c r="B40" t="s">
        <v>65</v>
      </c>
      <c r="C40" t="s">
        <v>62</v>
      </c>
      <c r="D40" t="s">
        <v>182</v>
      </c>
      <c r="E40">
        <v>0</v>
      </c>
      <c r="F40">
        <v>187</v>
      </c>
      <c r="G40">
        <v>499627704.50999999</v>
      </c>
      <c r="H40">
        <v>613722159.73000002</v>
      </c>
      <c r="I40">
        <v>566768958.70000005</v>
      </c>
      <c r="J40">
        <v>432617082.06</v>
      </c>
      <c r="K40">
        <v>154244745.56999999</v>
      </c>
      <c r="L40">
        <v>125597135.09</v>
      </c>
      <c r="M40">
        <v>47605789.259999998</v>
      </c>
      <c r="N40">
        <v>35512306.280000001</v>
      </c>
      <c r="O40">
        <v>20474521.25</v>
      </c>
      <c r="P40">
        <v>17104889.710000001</v>
      </c>
      <c r="Q40">
        <v>63912898.189999998</v>
      </c>
      <c r="R40">
        <v>2577188190.3499999</v>
      </c>
    </row>
    <row r="41" spans="1:18">
      <c r="A41" t="s">
        <v>29</v>
      </c>
      <c r="B41" t="s">
        <v>65</v>
      </c>
      <c r="C41" t="s">
        <v>63</v>
      </c>
      <c r="D41" t="s">
        <v>181</v>
      </c>
      <c r="E41">
        <v>0</v>
      </c>
      <c r="F41">
        <v>282</v>
      </c>
      <c r="G41">
        <v>150374534.13</v>
      </c>
      <c r="H41">
        <v>462586019.69999999</v>
      </c>
      <c r="I41">
        <v>186027135.06</v>
      </c>
      <c r="J41">
        <v>97011861.760000005</v>
      </c>
      <c r="K41">
        <v>54334263.509999998</v>
      </c>
      <c r="L41">
        <v>35171442.920000002</v>
      </c>
      <c r="M41">
        <v>6034918.4500000002</v>
      </c>
      <c r="N41">
        <v>5060991.09</v>
      </c>
      <c r="O41">
        <v>4563600.95</v>
      </c>
      <c r="P41">
        <v>4532069.82</v>
      </c>
      <c r="Q41">
        <v>27678260.149999999</v>
      </c>
      <c r="R41">
        <v>1033375097.54</v>
      </c>
    </row>
    <row r="42" spans="1:18">
      <c r="A42" t="s">
        <v>29</v>
      </c>
      <c r="B42" t="s">
        <v>65</v>
      </c>
      <c r="C42" t="s">
        <v>63</v>
      </c>
      <c r="D42" t="s">
        <v>180</v>
      </c>
      <c r="E42">
        <v>0</v>
      </c>
      <c r="F42">
        <v>332</v>
      </c>
      <c r="G42">
        <v>102880714.8</v>
      </c>
      <c r="H42">
        <v>611805564.94000006</v>
      </c>
      <c r="I42">
        <v>245449720.34</v>
      </c>
      <c r="J42">
        <v>84728484.069999993</v>
      </c>
      <c r="K42">
        <v>36051879.25</v>
      </c>
      <c r="L42">
        <v>25633245.52</v>
      </c>
      <c r="M42">
        <v>6125334.4900000002</v>
      </c>
      <c r="N42">
        <v>4646596.74</v>
      </c>
      <c r="O42">
        <v>2817181.4</v>
      </c>
      <c r="P42">
        <v>1977852.08</v>
      </c>
      <c r="Q42">
        <v>7985620.3099999996</v>
      </c>
      <c r="R42">
        <v>1130102193.95</v>
      </c>
    </row>
    <row r="43" spans="1:18">
      <c r="A43" t="s">
        <v>29</v>
      </c>
      <c r="B43" t="s">
        <v>65</v>
      </c>
      <c r="C43" t="s">
        <v>63</v>
      </c>
      <c r="D43" t="s">
        <v>182</v>
      </c>
      <c r="E43">
        <v>0</v>
      </c>
      <c r="F43">
        <v>82</v>
      </c>
      <c r="G43">
        <v>173198765.03</v>
      </c>
      <c r="H43">
        <v>99044571.760000005</v>
      </c>
      <c r="I43">
        <v>47124528.299999997</v>
      </c>
      <c r="J43">
        <v>53841394.149999999</v>
      </c>
      <c r="K43">
        <v>27318662.82</v>
      </c>
      <c r="L43">
        <v>8815867.6699999999</v>
      </c>
      <c r="M43">
        <v>505966.76</v>
      </c>
      <c r="N43">
        <v>505966.76</v>
      </c>
      <c r="O43">
        <v>505966.76</v>
      </c>
      <c r="P43">
        <v>505966.76</v>
      </c>
      <c r="Q43">
        <v>5398530.9500000002</v>
      </c>
      <c r="R43">
        <v>416766187.69999999</v>
      </c>
    </row>
    <row r="44" spans="1:18">
      <c r="A44" t="s">
        <v>29</v>
      </c>
      <c r="B44" t="s">
        <v>68</v>
      </c>
      <c r="C44" t="s">
        <v>62</v>
      </c>
      <c r="D44" t="s">
        <v>181</v>
      </c>
      <c r="E44">
        <v>0</v>
      </c>
      <c r="F44">
        <v>5</v>
      </c>
      <c r="G44">
        <v>1745183.26</v>
      </c>
      <c r="H44">
        <v>4230885.8</v>
      </c>
      <c r="I44">
        <v>12717152.93</v>
      </c>
      <c r="J44">
        <v>6236046.3399999999</v>
      </c>
      <c r="K44">
        <v>1003530.44</v>
      </c>
      <c r="L44">
        <v>1003530.44</v>
      </c>
      <c r="M44">
        <v>501765.22</v>
      </c>
      <c r="N44">
        <v>474100.47</v>
      </c>
      <c r="O44">
        <v>0</v>
      </c>
      <c r="P44">
        <v>0</v>
      </c>
      <c r="Q44">
        <v>0</v>
      </c>
      <c r="R44">
        <v>27912194.899999999</v>
      </c>
    </row>
    <row r="45" spans="1:18">
      <c r="A45" t="s">
        <v>29</v>
      </c>
      <c r="B45" t="s">
        <v>68</v>
      </c>
      <c r="C45" t="s">
        <v>62</v>
      </c>
      <c r="D45" t="s">
        <v>180</v>
      </c>
    </row>
    <row r="46" spans="1:18">
      <c r="A46" t="s">
        <v>29</v>
      </c>
      <c r="B46" t="s">
        <v>68</v>
      </c>
      <c r="C46" t="s">
        <v>62</v>
      </c>
      <c r="D46" t="s">
        <v>182</v>
      </c>
      <c r="E46">
        <v>0</v>
      </c>
      <c r="F46">
        <v>34</v>
      </c>
      <c r="G46">
        <v>24494984.719999999</v>
      </c>
      <c r="H46">
        <v>43644866.020000003</v>
      </c>
      <c r="I46">
        <v>44398367.859999999</v>
      </c>
      <c r="J46">
        <v>22941110.489999998</v>
      </c>
      <c r="K46">
        <v>8987782.9299999997</v>
      </c>
      <c r="L46">
        <v>6351294.1299999999</v>
      </c>
      <c r="M46">
        <v>2259788.63</v>
      </c>
      <c r="N46">
        <v>2259788.63</v>
      </c>
      <c r="O46">
        <v>2259788.63</v>
      </c>
      <c r="P46">
        <v>2259788.63</v>
      </c>
      <c r="Q46">
        <v>2121916.92</v>
      </c>
      <c r="R46">
        <v>161979477.59999999</v>
      </c>
    </row>
    <row r="47" spans="1:18">
      <c r="A47" t="s">
        <v>29</v>
      </c>
      <c r="B47" t="s">
        <v>68</v>
      </c>
      <c r="C47" t="s">
        <v>63</v>
      </c>
      <c r="D47" t="s">
        <v>181</v>
      </c>
      <c r="E47">
        <v>0</v>
      </c>
      <c r="F47">
        <v>10</v>
      </c>
      <c r="G47">
        <v>0</v>
      </c>
      <c r="H47">
        <v>25535173.489999998</v>
      </c>
      <c r="I47">
        <v>6925627.8200000003</v>
      </c>
      <c r="J47">
        <v>215491.29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32676292.600000001</v>
      </c>
    </row>
    <row r="48" spans="1:18">
      <c r="A48" t="s">
        <v>29</v>
      </c>
      <c r="B48" t="s">
        <v>68</v>
      </c>
      <c r="C48" t="s">
        <v>63</v>
      </c>
      <c r="D48" t="s">
        <v>180</v>
      </c>
    </row>
    <row r="49" spans="1:18">
      <c r="A49" t="s">
        <v>29</v>
      </c>
      <c r="B49" t="s">
        <v>68</v>
      </c>
      <c r="C49" t="s">
        <v>63</v>
      </c>
      <c r="D49" t="s">
        <v>182</v>
      </c>
      <c r="E49">
        <v>0</v>
      </c>
      <c r="F49">
        <v>61</v>
      </c>
      <c r="G49">
        <v>22909797.550000001</v>
      </c>
      <c r="H49">
        <v>152433340.31</v>
      </c>
      <c r="I49">
        <v>42474748.140000001</v>
      </c>
      <c r="J49">
        <v>11034474.210000001</v>
      </c>
      <c r="K49">
        <v>1714757.16</v>
      </c>
      <c r="L49">
        <v>831498.23999999999</v>
      </c>
      <c r="M49">
        <v>0</v>
      </c>
      <c r="N49">
        <v>0</v>
      </c>
      <c r="O49">
        <v>0</v>
      </c>
      <c r="P49">
        <v>0</v>
      </c>
      <c r="Q49">
        <v>0</v>
      </c>
      <c r="R49">
        <v>231398615.61000001</v>
      </c>
    </row>
    <row r="50" spans="1:18">
      <c r="A50" t="s">
        <v>29</v>
      </c>
      <c r="B50" t="s">
        <v>66</v>
      </c>
      <c r="C50" t="s">
        <v>62</v>
      </c>
      <c r="D50" t="s">
        <v>181</v>
      </c>
      <c r="E50">
        <v>0</v>
      </c>
      <c r="F50">
        <v>116</v>
      </c>
      <c r="G50">
        <v>9453664.2599999998</v>
      </c>
      <c r="H50">
        <v>217068798.61000001</v>
      </c>
      <c r="I50">
        <v>209346533.77000001</v>
      </c>
      <c r="J50">
        <v>139176295.00999999</v>
      </c>
      <c r="K50">
        <v>34533396.079999998</v>
      </c>
      <c r="L50">
        <v>19535380.73</v>
      </c>
      <c r="M50">
        <v>4983585.6500000004</v>
      </c>
      <c r="N50">
        <v>4419027.79</v>
      </c>
      <c r="O50">
        <v>1862209.57</v>
      </c>
      <c r="P50">
        <v>523965.76</v>
      </c>
      <c r="Q50">
        <v>172462.1</v>
      </c>
      <c r="R50">
        <v>641075319.34000003</v>
      </c>
    </row>
    <row r="51" spans="1:18">
      <c r="A51" t="s">
        <v>29</v>
      </c>
      <c r="B51" t="s">
        <v>66</v>
      </c>
      <c r="C51" t="s">
        <v>62</v>
      </c>
      <c r="D51" t="s">
        <v>180</v>
      </c>
    </row>
    <row r="52" spans="1:18">
      <c r="A52" t="s">
        <v>29</v>
      </c>
      <c r="B52" t="s">
        <v>66</v>
      </c>
      <c r="C52" t="s">
        <v>62</v>
      </c>
      <c r="D52" t="s">
        <v>182</v>
      </c>
      <c r="E52">
        <v>0</v>
      </c>
      <c r="F52">
        <v>40</v>
      </c>
      <c r="G52">
        <v>39814816.270000003</v>
      </c>
      <c r="H52">
        <v>78557851.159999996</v>
      </c>
      <c r="I52">
        <v>91887107.090000004</v>
      </c>
      <c r="J52">
        <v>71860748</v>
      </c>
      <c r="K52">
        <v>18279822.190000001</v>
      </c>
      <c r="L52">
        <v>3455546.18</v>
      </c>
      <c r="M52">
        <v>213912.01</v>
      </c>
      <c r="N52">
        <v>81762.679999999993</v>
      </c>
      <c r="O52">
        <v>0</v>
      </c>
      <c r="P52">
        <v>0</v>
      </c>
      <c r="Q52">
        <v>667275.94999999995</v>
      </c>
      <c r="R52">
        <v>304818841.52999997</v>
      </c>
    </row>
    <row r="53" spans="1:18">
      <c r="A53" t="s">
        <v>29</v>
      </c>
      <c r="B53" t="s">
        <v>66</v>
      </c>
      <c r="C53" t="s">
        <v>63</v>
      </c>
      <c r="D53" t="s">
        <v>181</v>
      </c>
      <c r="E53">
        <v>0</v>
      </c>
      <c r="F53">
        <v>1098</v>
      </c>
      <c r="G53">
        <v>540924393.50999999</v>
      </c>
      <c r="H53">
        <v>3404991899.5700002</v>
      </c>
      <c r="I53">
        <v>1491578013.0999999</v>
      </c>
      <c r="J53">
        <v>571067977.10000002</v>
      </c>
      <c r="K53">
        <v>150070973.94</v>
      </c>
      <c r="L53">
        <v>86916095.069999993</v>
      </c>
      <c r="M53">
        <v>25218982.079999998</v>
      </c>
      <c r="N53">
        <v>15131918.439999999</v>
      </c>
      <c r="O53">
        <v>10422883.9</v>
      </c>
      <c r="P53">
        <v>5050315.28</v>
      </c>
      <c r="Q53">
        <v>6143394.1299999999</v>
      </c>
      <c r="R53">
        <v>6307516846.1099997</v>
      </c>
    </row>
    <row r="54" spans="1:18">
      <c r="A54" t="s">
        <v>29</v>
      </c>
      <c r="B54" t="s">
        <v>66</v>
      </c>
      <c r="C54" t="s">
        <v>63</v>
      </c>
      <c r="D54" t="s">
        <v>180</v>
      </c>
    </row>
    <row r="55" spans="1:18">
      <c r="A55" t="s">
        <v>29</v>
      </c>
      <c r="B55" t="s">
        <v>66</v>
      </c>
      <c r="C55" t="s">
        <v>63</v>
      </c>
      <c r="D55" t="s">
        <v>182</v>
      </c>
      <c r="E55">
        <v>0</v>
      </c>
      <c r="F55">
        <v>1236</v>
      </c>
      <c r="G55">
        <v>591429501.14999998</v>
      </c>
      <c r="H55">
        <v>1607722257.8499999</v>
      </c>
      <c r="I55">
        <v>482450776.23000002</v>
      </c>
      <c r="J55">
        <v>235461264.12</v>
      </c>
      <c r="K55">
        <v>92092578.069999993</v>
      </c>
      <c r="L55">
        <v>39703471.729999997</v>
      </c>
      <c r="M55">
        <v>7718199.5199999996</v>
      </c>
      <c r="N55">
        <v>5369145.1799999997</v>
      </c>
      <c r="O55">
        <v>3337699.14</v>
      </c>
      <c r="P55">
        <v>3167965.81</v>
      </c>
      <c r="Q55">
        <v>19150474.350000001</v>
      </c>
      <c r="R55">
        <v>3087603333.1300001</v>
      </c>
    </row>
    <row r="56" spans="1:18">
      <c r="A56" t="s">
        <v>29</v>
      </c>
      <c r="B56" t="s">
        <v>64</v>
      </c>
      <c r="C56" t="s">
        <v>62</v>
      </c>
      <c r="D56" t="s">
        <v>181</v>
      </c>
    </row>
    <row r="57" spans="1:18">
      <c r="A57" t="s">
        <v>29</v>
      </c>
      <c r="B57" t="s">
        <v>64</v>
      </c>
      <c r="C57" t="s">
        <v>62</v>
      </c>
      <c r="D57" t="s">
        <v>180</v>
      </c>
    </row>
    <row r="58" spans="1:18">
      <c r="A58" t="s">
        <v>29</v>
      </c>
      <c r="B58" t="s">
        <v>64</v>
      </c>
      <c r="C58" t="s">
        <v>62</v>
      </c>
      <c r="D58" t="s">
        <v>182</v>
      </c>
    </row>
    <row r="59" spans="1:18">
      <c r="A59" t="s">
        <v>29</v>
      </c>
      <c r="B59" t="s">
        <v>64</v>
      </c>
      <c r="C59" t="s">
        <v>63</v>
      </c>
      <c r="D59" t="s">
        <v>181</v>
      </c>
    </row>
    <row r="60" spans="1:18">
      <c r="A60" t="s">
        <v>29</v>
      </c>
      <c r="B60" t="s">
        <v>64</v>
      </c>
      <c r="C60" t="s">
        <v>63</v>
      </c>
      <c r="D60" t="s">
        <v>180</v>
      </c>
    </row>
    <row r="61" spans="1:18">
      <c r="A61" t="s">
        <v>29</v>
      </c>
      <c r="B61" t="s">
        <v>64</v>
      </c>
      <c r="C61" t="s">
        <v>63</v>
      </c>
      <c r="D61" t="s">
        <v>182</v>
      </c>
      <c r="E61">
        <v>0</v>
      </c>
      <c r="F61">
        <v>2228</v>
      </c>
      <c r="G61">
        <v>928463538.08000004</v>
      </c>
      <c r="H61">
        <v>1268518581.72</v>
      </c>
      <c r="I61">
        <v>714846796.72000003</v>
      </c>
      <c r="J61">
        <v>673421984.30999994</v>
      </c>
      <c r="K61">
        <v>338054574.87</v>
      </c>
      <c r="L61">
        <v>282117066.69999999</v>
      </c>
      <c r="M61">
        <v>104687907.66</v>
      </c>
      <c r="N61">
        <v>69859178.340000004</v>
      </c>
      <c r="O61">
        <v>43088075.700000003</v>
      </c>
      <c r="P61">
        <v>36710386.780000001</v>
      </c>
      <c r="Q61">
        <v>561117473.54999995</v>
      </c>
      <c r="R61">
        <v>5020885564.4200001</v>
      </c>
    </row>
    <row r="62" spans="1:18">
      <c r="A62" t="s">
        <v>29</v>
      </c>
      <c r="B62" t="s">
        <v>67</v>
      </c>
      <c r="C62" t="s">
        <v>62</v>
      </c>
      <c r="D62" t="s">
        <v>181</v>
      </c>
      <c r="E62">
        <v>0</v>
      </c>
      <c r="F62">
        <v>10</v>
      </c>
      <c r="G62">
        <v>0</v>
      </c>
      <c r="H62">
        <v>173971823.00999999</v>
      </c>
      <c r="I62">
        <v>122459685.79000001</v>
      </c>
      <c r="J62">
        <v>90672804.530000001</v>
      </c>
      <c r="K62">
        <v>41153432.009999998</v>
      </c>
      <c r="L62">
        <v>13955760.789999999</v>
      </c>
      <c r="M62">
        <v>0</v>
      </c>
      <c r="N62">
        <v>0</v>
      </c>
      <c r="O62">
        <v>0</v>
      </c>
      <c r="P62">
        <v>0</v>
      </c>
      <c r="Q62">
        <v>0</v>
      </c>
      <c r="R62">
        <v>442213506.13</v>
      </c>
    </row>
    <row r="63" spans="1:18">
      <c r="A63" t="s">
        <v>29</v>
      </c>
      <c r="B63" t="s">
        <v>67</v>
      </c>
      <c r="C63" t="s">
        <v>62</v>
      </c>
      <c r="D63" t="s">
        <v>180</v>
      </c>
      <c r="E63">
        <v>0</v>
      </c>
      <c r="F63">
        <v>58</v>
      </c>
      <c r="G63">
        <v>244799953.75999999</v>
      </c>
      <c r="H63">
        <v>277131575.76999998</v>
      </c>
      <c r="I63">
        <v>319442609.76999998</v>
      </c>
      <c r="J63">
        <v>300364929.97000003</v>
      </c>
      <c r="K63">
        <v>76765777.989999995</v>
      </c>
      <c r="L63">
        <v>55072640.170000002</v>
      </c>
      <c r="M63">
        <v>16575728.01</v>
      </c>
      <c r="N63">
        <v>15776133</v>
      </c>
      <c r="O63">
        <v>14330316.300000001</v>
      </c>
      <c r="P63">
        <v>13315654.710000001</v>
      </c>
      <c r="Q63">
        <v>36931333.100000001</v>
      </c>
      <c r="R63">
        <v>1370506652.55</v>
      </c>
    </row>
    <row r="64" spans="1:18">
      <c r="A64" t="s">
        <v>29</v>
      </c>
      <c r="B64" t="s">
        <v>67</v>
      </c>
      <c r="C64" t="s">
        <v>62</v>
      </c>
      <c r="D64" t="s">
        <v>182</v>
      </c>
      <c r="E64">
        <v>0</v>
      </c>
      <c r="F64">
        <v>20</v>
      </c>
      <c r="G64">
        <v>55139487.890000001</v>
      </c>
      <c r="H64">
        <v>168831603.86000001</v>
      </c>
      <c r="I64">
        <v>124014250.3</v>
      </c>
      <c r="J64">
        <v>86512338.930000007</v>
      </c>
      <c r="K64">
        <v>35718209.43</v>
      </c>
      <c r="L64">
        <v>24220409.440000001</v>
      </c>
      <c r="M64">
        <v>9263700.3100000005</v>
      </c>
      <c r="N64">
        <v>6125154.0700000003</v>
      </c>
      <c r="O64">
        <v>4902259.21</v>
      </c>
      <c r="P64">
        <v>4902259.21</v>
      </c>
      <c r="Q64">
        <v>21433002.710000001</v>
      </c>
      <c r="R64">
        <v>541062675.37</v>
      </c>
    </row>
    <row r="65" spans="1:18">
      <c r="A65" t="s">
        <v>29</v>
      </c>
      <c r="B65" t="s">
        <v>67</v>
      </c>
      <c r="C65" t="s">
        <v>63</v>
      </c>
      <c r="D65" t="s">
        <v>181</v>
      </c>
      <c r="E65">
        <v>0</v>
      </c>
      <c r="F65">
        <v>2</v>
      </c>
      <c r="G65">
        <v>0</v>
      </c>
      <c r="H65">
        <v>24007126.91</v>
      </c>
      <c r="I65">
        <v>12036134.59</v>
      </c>
      <c r="J65">
        <v>12036134.59</v>
      </c>
      <c r="K65">
        <v>6018067.2999999998</v>
      </c>
      <c r="L65">
        <v>6018067.2999999998</v>
      </c>
      <c r="M65">
        <v>3009033.65</v>
      </c>
      <c r="N65">
        <v>3009033.65</v>
      </c>
      <c r="O65">
        <v>3009033.65</v>
      </c>
      <c r="P65">
        <v>3009033.65</v>
      </c>
      <c r="Q65">
        <v>9006611.7899999991</v>
      </c>
      <c r="R65">
        <v>81158277.060000002</v>
      </c>
    </row>
    <row r="66" spans="1:18">
      <c r="A66" t="s">
        <v>29</v>
      </c>
      <c r="B66" t="s">
        <v>67</v>
      </c>
      <c r="C66" t="s">
        <v>63</v>
      </c>
      <c r="D66" t="s">
        <v>180</v>
      </c>
      <c r="E66">
        <v>0</v>
      </c>
      <c r="F66">
        <v>7</v>
      </c>
      <c r="G66">
        <v>40724419.170000002</v>
      </c>
      <c r="H66">
        <v>12677437.460000001</v>
      </c>
      <c r="I66">
        <v>500367.35</v>
      </c>
      <c r="J66">
        <v>5976266.1900000004</v>
      </c>
      <c r="K66">
        <v>3880406.52</v>
      </c>
      <c r="L66">
        <v>3880406.52</v>
      </c>
      <c r="M66">
        <v>356008.77</v>
      </c>
      <c r="N66">
        <v>0</v>
      </c>
      <c r="O66">
        <v>0</v>
      </c>
      <c r="P66">
        <v>0</v>
      </c>
      <c r="Q66">
        <v>0</v>
      </c>
      <c r="R66">
        <v>67995311.989999995</v>
      </c>
    </row>
    <row r="67" spans="1:18">
      <c r="A67" t="s">
        <v>29</v>
      </c>
      <c r="B67" t="s">
        <v>67</v>
      </c>
      <c r="C67" t="s">
        <v>63</v>
      </c>
      <c r="D67" t="s">
        <v>182</v>
      </c>
      <c r="E67">
        <v>0</v>
      </c>
      <c r="F67">
        <v>5</v>
      </c>
      <c r="G67">
        <v>0</v>
      </c>
      <c r="H67">
        <v>13043742.109999999</v>
      </c>
      <c r="I67">
        <v>14035600.560000001</v>
      </c>
      <c r="J67">
        <v>18988186.75</v>
      </c>
      <c r="K67">
        <v>8939045.2899999991</v>
      </c>
      <c r="L67">
        <v>5007447.3</v>
      </c>
      <c r="M67">
        <v>1556531.71</v>
      </c>
      <c r="N67">
        <v>1686302.97</v>
      </c>
      <c r="O67">
        <v>1686302.97</v>
      </c>
      <c r="P67">
        <v>1623512.65</v>
      </c>
      <c r="Q67">
        <v>0</v>
      </c>
      <c r="R67">
        <v>66566672.32</v>
      </c>
    </row>
    <row r="68" spans="1:18">
      <c r="A68" t="s">
        <v>29</v>
      </c>
      <c r="B68" t="s">
        <v>69</v>
      </c>
      <c r="C68" t="s">
        <v>62</v>
      </c>
      <c r="D68" t="s">
        <v>181</v>
      </c>
    </row>
    <row r="69" spans="1:18">
      <c r="A69" t="s">
        <v>29</v>
      </c>
      <c r="B69" t="s">
        <v>69</v>
      </c>
      <c r="C69" t="s">
        <v>62</v>
      </c>
      <c r="D69" t="s">
        <v>180</v>
      </c>
    </row>
    <row r="70" spans="1:18">
      <c r="A70" t="s">
        <v>29</v>
      </c>
      <c r="B70" t="s">
        <v>69</v>
      </c>
      <c r="C70" t="s">
        <v>62</v>
      </c>
      <c r="D70" t="s">
        <v>182</v>
      </c>
    </row>
    <row r="71" spans="1:18">
      <c r="A71" t="s">
        <v>29</v>
      </c>
      <c r="B71" t="s">
        <v>69</v>
      </c>
      <c r="C71" t="s">
        <v>63</v>
      </c>
      <c r="D71" t="s">
        <v>181</v>
      </c>
      <c r="E71">
        <v>0</v>
      </c>
      <c r="F71">
        <v>1</v>
      </c>
      <c r="G71">
        <v>0</v>
      </c>
      <c r="H71">
        <v>1272538.94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1272538.94</v>
      </c>
    </row>
    <row r="72" spans="1:18">
      <c r="A72" t="s">
        <v>29</v>
      </c>
      <c r="B72" t="s">
        <v>69</v>
      </c>
      <c r="C72" t="s">
        <v>63</v>
      </c>
      <c r="D72" t="s">
        <v>180</v>
      </c>
    </row>
    <row r="73" spans="1:18">
      <c r="A73" t="s">
        <v>29</v>
      </c>
      <c r="B73" t="s">
        <v>69</v>
      </c>
      <c r="C73" t="s">
        <v>63</v>
      </c>
      <c r="D73" t="s">
        <v>182</v>
      </c>
      <c r="E73">
        <v>0</v>
      </c>
      <c r="F73">
        <v>4</v>
      </c>
      <c r="G73">
        <v>0</v>
      </c>
      <c r="H73">
        <v>1289971.8400000001</v>
      </c>
      <c r="I73">
        <v>1194676.46</v>
      </c>
      <c r="J73">
        <v>1436543.21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3921191.51</v>
      </c>
    </row>
    <row r="74" spans="1:18">
      <c r="A74" t="s">
        <v>30</v>
      </c>
      <c r="B74" t="s">
        <v>65</v>
      </c>
      <c r="C74" t="s">
        <v>62</v>
      </c>
      <c r="D74" t="s">
        <v>181</v>
      </c>
      <c r="E74">
        <v>0</v>
      </c>
      <c r="F74">
        <v>4448</v>
      </c>
      <c r="G74">
        <v>139672661.03999999</v>
      </c>
      <c r="H74">
        <v>1179817034.21</v>
      </c>
      <c r="I74">
        <v>1111262841.6900001</v>
      </c>
      <c r="J74">
        <v>822531896.53999996</v>
      </c>
      <c r="K74">
        <v>225385918.44999999</v>
      </c>
      <c r="L74">
        <v>96512694.810000002</v>
      </c>
      <c r="M74">
        <v>25603218.789999999</v>
      </c>
      <c r="N74">
        <v>14549800.699999999</v>
      </c>
      <c r="O74">
        <v>6385548.3499999996</v>
      </c>
      <c r="P74">
        <v>2698749.45</v>
      </c>
      <c r="Q74">
        <v>6639953.54</v>
      </c>
      <c r="R74">
        <v>3631060317.5700002</v>
      </c>
    </row>
    <row r="75" spans="1:18">
      <c r="A75" t="s">
        <v>30</v>
      </c>
      <c r="B75" t="s">
        <v>65</v>
      </c>
      <c r="C75" t="s">
        <v>62</v>
      </c>
      <c r="D75" t="s">
        <v>180</v>
      </c>
      <c r="E75">
        <v>0</v>
      </c>
      <c r="F75">
        <v>7189</v>
      </c>
      <c r="G75">
        <v>288279077.19999999</v>
      </c>
      <c r="H75">
        <v>2018696887.76</v>
      </c>
      <c r="I75">
        <v>1914787756.8800001</v>
      </c>
      <c r="J75">
        <v>1526142398.72</v>
      </c>
      <c r="K75">
        <v>367352625.36000001</v>
      </c>
      <c r="L75">
        <v>146907764.62</v>
      </c>
      <c r="M75">
        <v>40163587.07</v>
      </c>
      <c r="N75">
        <v>20329114.140000001</v>
      </c>
      <c r="O75">
        <v>7138940.0300000003</v>
      </c>
      <c r="P75">
        <v>2832916.49</v>
      </c>
      <c r="Q75">
        <v>16118761.890000001</v>
      </c>
      <c r="R75">
        <v>6348749830.1599998</v>
      </c>
    </row>
    <row r="76" spans="1:18">
      <c r="A76" t="s">
        <v>30</v>
      </c>
      <c r="B76" t="s">
        <v>65</v>
      </c>
      <c r="C76" t="s">
        <v>62</v>
      </c>
      <c r="D76" t="s">
        <v>182</v>
      </c>
      <c r="E76">
        <v>0</v>
      </c>
      <c r="F76">
        <v>106</v>
      </c>
      <c r="G76">
        <v>1207282.9099999999</v>
      </c>
      <c r="H76">
        <v>33665785.93</v>
      </c>
      <c r="I76">
        <v>28026521.120000001</v>
      </c>
      <c r="J76">
        <v>18203496.949999999</v>
      </c>
      <c r="K76">
        <v>4522836.43</v>
      </c>
      <c r="L76">
        <v>1327212.8999999999</v>
      </c>
      <c r="M76">
        <v>358321.12</v>
      </c>
      <c r="N76">
        <v>238386.47</v>
      </c>
      <c r="O76">
        <v>191650.12</v>
      </c>
      <c r="P76">
        <v>14423.32</v>
      </c>
      <c r="Q76">
        <v>0</v>
      </c>
      <c r="R76">
        <v>87755917.269999996</v>
      </c>
    </row>
    <row r="77" spans="1:18">
      <c r="A77" t="s">
        <v>30</v>
      </c>
      <c r="B77" t="s">
        <v>65</v>
      </c>
      <c r="C77" t="s">
        <v>63</v>
      </c>
      <c r="D77" t="s">
        <v>181</v>
      </c>
      <c r="E77">
        <v>0</v>
      </c>
      <c r="F77">
        <v>2441</v>
      </c>
      <c r="G77">
        <v>39938273.329999998</v>
      </c>
      <c r="H77">
        <v>573680625.5</v>
      </c>
      <c r="I77">
        <v>397177498.79000002</v>
      </c>
      <c r="J77">
        <v>217280183.53</v>
      </c>
      <c r="K77">
        <v>43314710.18</v>
      </c>
      <c r="L77">
        <v>13849784.68</v>
      </c>
      <c r="M77">
        <v>2636855.2200000002</v>
      </c>
      <c r="N77">
        <v>1144448.08</v>
      </c>
      <c r="O77">
        <v>477769.49</v>
      </c>
      <c r="P77">
        <v>233112.27</v>
      </c>
      <c r="Q77">
        <v>958788.92</v>
      </c>
      <c r="R77">
        <v>1290692049.98</v>
      </c>
    </row>
    <row r="78" spans="1:18">
      <c r="A78" t="s">
        <v>30</v>
      </c>
      <c r="B78" t="s">
        <v>65</v>
      </c>
      <c r="C78" t="s">
        <v>63</v>
      </c>
      <c r="D78" t="s">
        <v>180</v>
      </c>
      <c r="E78">
        <v>0</v>
      </c>
      <c r="F78">
        <v>4409</v>
      </c>
      <c r="G78">
        <v>93605643.390000001</v>
      </c>
      <c r="H78">
        <v>1028043627.33</v>
      </c>
      <c r="I78">
        <v>734970264.88999999</v>
      </c>
      <c r="J78">
        <v>442236491.62</v>
      </c>
      <c r="K78">
        <v>67045255.840000004</v>
      </c>
      <c r="L78">
        <v>21254209.539999999</v>
      </c>
      <c r="M78">
        <v>3485582.66</v>
      </c>
      <c r="N78">
        <v>1679446.6</v>
      </c>
      <c r="O78">
        <v>877280.4</v>
      </c>
      <c r="P78">
        <v>469798.56</v>
      </c>
      <c r="Q78">
        <v>3431666.34</v>
      </c>
      <c r="R78">
        <v>2397099267.1700001</v>
      </c>
    </row>
    <row r="79" spans="1:18">
      <c r="A79" t="s">
        <v>30</v>
      </c>
      <c r="B79" t="s">
        <v>65</v>
      </c>
      <c r="C79" t="s">
        <v>63</v>
      </c>
      <c r="D79" t="s">
        <v>182</v>
      </c>
      <c r="E79">
        <v>0</v>
      </c>
      <c r="F79">
        <v>25</v>
      </c>
      <c r="G79">
        <v>0</v>
      </c>
      <c r="H79">
        <v>6140968.2699999996</v>
      </c>
      <c r="I79">
        <v>3246210.15</v>
      </c>
      <c r="J79">
        <v>1662341.22</v>
      </c>
      <c r="K79">
        <v>194082.79</v>
      </c>
      <c r="L79">
        <v>36690.49</v>
      </c>
      <c r="M79">
        <v>0</v>
      </c>
      <c r="N79">
        <v>0</v>
      </c>
      <c r="O79">
        <v>0</v>
      </c>
      <c r="P79">
        <v>0</v>
      </c>
      <c r="Q79">
        <v>0</v>
      </c>
      <c r="R79">
        <v>11280292.9</v>
      </c>
    </row>
    <row r="80" spans="1:18">
      <c r="A80" t="s">
        <v>30</v>
      </c>
      <c r="B80" t="s">
        <v>68</v>
      </c>
      <c r="C80" t="s">
        <v>62</v>
      </c>
      <c r="D80" t="s">
        <v>181</v>
      </c>
      <c r="E80">
        <v>0</v>
      </c>
      <c r="F80">
        <v>170</v>
      </c>
      <c r="G80">
        <v>15685251.75</v>
      </c>
      <c r="H80">
        <v>38590094.310000002</v>
      </c>
      <c r="I80">
        <v>34830872.25</v>
      </c>
      <c r="J80">
        <v>26373046.940000001</v>
      </c>
      <c r="K80">
        <v>8128172.9199999999</v>
      </c>
      <c r="L80">
        <v>5074177.42</v>
      </c>
      <c r="M80">
        <v>1502011.8</v>
      </c>
      <c r="N80">
        <v>1006972.03</v>
      </c>
      <c r="O80">
        <v>647122.51</v>
      </c>
      <c r="P80">
        <v>300557.71000000002</v>
      </c>
      <c r="Q80">
        <v>61108.76</v>
      </c>
      <c r="R80">
        <v>132199388.39</v>
      </c>
    </row>
    <row r="81" spans="1:18">
      <c r="A81" t="s">
        <v>30</v>
      </c>
      <c r="B81" t="s">
        <v>68</v>
      </c>
      <c r="C81" t="s">
        <v>62</v>
      </c>
      <c r="D81" t="s">
        <v>180</v>
      </c>
    </row>
    <row r="82" spans="1:18">
      <c r="A82" t="s">
        <v>30</v>
      </c>
      <c r="B82" t="s">
        <v>68</v>
      </c>
      <c r="C82" t="s">
        <v>62</v>
      </c>
      <c r="D82" t="s">
        <v>182</v>
      </c>
      <c r="E82">
        <v>0</v>
      </c>
      <c r="F82">
        <v>918</v>
      </c>
      <c r="G82">
        <v>0</v>
      </c>
      <c r="H82">
        <v>219300749.44999999</v>
      </c>
      <c r="I82">
        <v>205555148.56999999</v>
      </c>
      <c r="J82">
        <v>172184683.88999999</v>
      </c>
      <c r="K82">
        <v>48262293.619999997</v>
      </c>
      <c r="L82">
        <v>28067924.579999998</v>
      </c>
      <c r="M82">
        <v>9156168.1799999997</v>
      </c>
      <c r="N82">
        <v>4191334.28</v>
      </c>
      <c r="O82">
        <v>1081894.32</v>
      </c>
      <c r="P82">
        <v>102069.99</v>
      </c>
      <c r="Q82">
        <v>9326.83</v>
      </c>
      <c r="R82">
        <v>687911593.72000003</v>
      </c>
    </row>
    <row r="83" spans="1:18">
      <c r="A83" t="s">
        <v>30</v>
      </c>
      <c r="B83" t="s">
        <v>68</v>
      </c>
      <c r="C83" t="s">
        <v>63</v>
      </c>
      <c r="D83" t="s">
        <v>181</v>
      </c>
      <c r="E83">
        <v>0</v>
      </c>
      <c r="F83">
        <v>108</v>
      </c>
      <c r="G83">
        <v>6091953.46</v>
      </c>
      <c r="H83">
        <v>20901646.420000002</v>
      </c>
      <c r="I83">
        <v>18320850.239999998</v>
      </c>
      <c r="J83">
        <v>14799296.130000001</v>
      </c>
      <c r="K83">
        <v>3621426.04</v>
      </c>
      <c r="L83">
        <v>1546591.21</v>
      </c>
      <c r="M83">
        <v>341234.03</v>
      </c>
      <c r="N83">
        <v>159880.98000000001</v>
      </c>
      <c r="O83">
        <v>49549.87</v>
      </c>
      <c r="P83">
        <v>0</v>
      </c>
      <c r="Q83">
        <v>0</v>
      </c>
      <c r="R83">
        <v>65832428.380000003</v>
      </c>
    </row>
    <row r="84" spans="1:18">
      <c r="A84" t="s">
        <v>30</v>
      </c>
      <c r="B84" t="s">
        <v>68</v>
      </c>
      <c r="C84" t="s">
        <v>63</v>
      </c>
      <c r="D84" t="s">
        <v>180</v>
      </c>
    </row>
    <row r="85" spans="1:18">
      <c r="A85" t="s">
        <v>30</v>
      </c>
      <c r="B85" t="s">
        <v>68</v>
      </c>
      <c r="C85" t="s">
        <v>63</v>
      </c>
      <c r="D85" t="s">
        <v>182</v>
      </c>
      <c r="E85">
        <v>0</v>
      </c>
      <c r="F85">
        <v>660</v>
      </c>
      <c r="G85">
        <v>0</v>
      </c>
      <c r="H85">
        <v>149415810.90000001</v>
      </c>
      <c r="I85">
        <v>129679596.23</v>
      </c>
      <c r="J85">
        <v>75818162.590000004</v>
      </c>
      <c r="K85">
        <v>14269500.699999999</v>
      </c>
      <c r="L85">
        <v>5446489.0700000003</v>
      </c>
      <c r="M85">
        <v>707886.72</v>
      </c>
      <c r="N85">
        <v>225190.87</v>
      </c>
      <c r="O85">
        <v>42774.1</v>
      </c>
      <c r="P85">
        <v>42774.1</v>
      </c>
      <c r="Q85">
        <v>727779.31</v>
      </c>
      <c r="R85">
        <v>376375964.57999998</v>
      </c>
    </row>
    <row r="86" spans="1:18">
      <c r="A86" t="s">
        <v>30</v>
      </c>
      <c r="B86" t="s">
        <v>66</v>
      </c>
      <c r="C86" t="s">
        <v>62</v>
      </c>
      <c r="D86" t="s">
        <v>181</v>
      </c>
      <c r="E86">
        <v>0</v>
      </c>
      <c r="F86">
        <v>1046</v>
      </c>
      <c r="G86">
        <v>40744935.479999997</v>
      </c>
      <c r="H86">
        <v>248550363.25</v>
      </c>
      <c r="I86">
        <v>234002792.16999999</v>
      </c>
      <c r="J86">
        <v>186503926.09999999</v>
      </c>
      <c r="K86">
        <v>50385138.439999998</v>
      </c>
      <c r="L86">
        <v>24286445.82</v>
      </c>
      <c r="M86">
        <v>5347544.66</v>
      </c>
      <c r="N86">
        <v>3699128.31</v>
      </c>
      <c r="O86">
        <v>2073365.86</v>
      </c>
      <c r="P86">
        <v>1035551.6</v>
      </c>
      <c r="Q86">
        <v>2116734.0299999998</v>
      </c>
      <c r="R86">
        <v>798745925.74000001</v>
      </c>
    </row>
    <row r="87" spans="1:18">
      <c r="A87" t="s">
        <v>30</v>
      </c>
      <c r="B87" t="s">
        <v>66</v>
      </c>
      <c r="C87" t="s">
        <v>62</v>
      </c>
      <c r="D87" t="s">
        <v>180</v>
      </c>
    </row>
    <row r="88" spans="1:18">
      <c r="A88" t="s">
        <v>30</v>
      </c>
      <c r="B88" t="s">
        <v>66</v>
      </c>
      <c r="C88" t="s">
        <v>62</v>
      </c>
      <c r="D88" t="s">
        <v>182</v>
      </c>
      <c r="E88">
        <v>0</v>
      </c>
      <c r="F88">
        <v>1330</v>
      </c>
      <c r="G88">
        <v>0</v>
      </c>
      <c r="H88">
        <v>283550503.38999999</v>
      </c>
      <c r="I88">
        <v>256798434.46000001</v>
      </c>
      <c r="J88">
        <v>199434987.33000001</v>
      </c>
      <c r="K88">
        <v>57532301.649999999</v>
      </c>
      <c r="L88">
        <v>37656379.100000001</v>
      </c>
      <c r="M88">
        <v>12070575.42</v>
      </c>
      <c r="N88">
        <v>7434620.1399999997</v>
      </c>
      <c r="O88">
        <v>2421114.12</v>
      </c>
      <c r="P88">
        <v>393648.72</v>
      </c>
      <c r="Q88">
        <v>65.16</v>
      </c>
      <c r="R88">
        <v>857292629.49000001</v>
      </c>
    </row>
    <row r="89" spans="1:18">
      <c r="A89" t="s">
        <v>30</v>
      </c>
      <c r="B89" t="s">
        <v>66</v>
      </c>
      <c r="C89" t="s">
        <v>63</v>
      </c>
      <c r="D89" t="s">
        <v>181</v>
      </c>
      <c r="E89">
        <v>0</v>
      </c>
      <c r="F89">
        <v>3016</v>
      </c>
      <c r="G89">
        <v>151743166.00999999</v>
      </c>
      <c r="H89">
        <v>622797487.95000005</v>
      </c>
      <c r="I89">
        <v>566884327.82000005</v>
      </c>
      <c r="J89">
        <v>435840680.72000003</v>
      </c>
      <c r="K89">
        <v>85987922.819999993</v>
      </c>
      <c r="L89">
        <v>27187920.609999999</v>
      </c>
      <c r="M89">
        <v>6298806.4100000001</v>
      </c>
      <c r="N89">
        <v>3299392.42</v>
      </c>
      <c r="O89">
        <v>1256092.21</v>
      </c>
      <c r="P89">
        <v>516645.34</v>
      </c>
      <c r="Q89">
        <v>1830096.18</v>
      </c>
      <c r="R89">
        <v>1903642538.48</v>
      </c>
    </row>
    <row r="90" spans="1:18">
      <c r="A90" t="s">
        <v>30</v>
      </c>
      <c r="B90" t="s">
        <v>66</v>
      </c>
      <c r="C90" t="s">
        <v>63</v>
      </c>
      <c r="D90" t="s">
        <v>180</v>
      </c>
    </row>
    <row r="91" spans="1:18">
      <c r="A91" t="s">
        <v>30</v>
      </c>
      <c r="B91" t="s">
        <v>66</v>
      </c>
      <c r="C91" t="s">
        <v>63</v>
      </c>
      <c r="D91" t="s">
        <v>182</v>
      </c>
      <c r="E91">
        <v>0</v>
      </c>
      <c r="F91">
        <v>6899</v>
      </c>
      <c r="G91">
        <v>1828594.84</v>
      </c>
      <c r="H91">
        <v>1175823970.98</v>
      </c>
      <c r="I91">
        <v>692735092.86000001</v>
      </c>
      <c r="J91">
        <v>291762184.05000001</v>
      </c>
      <c r="K91">
        <v>56730657.890000001</v>
      </c>
      <c r="L91">
        <v>23941630.510000002</v>
      </c>
      <c r="M91">
        <v>4016694.73</v>
      </c>
      <c r="N91">
        <v>1169026.58</v>
      </c>
      <c r="O91">
        <v>133390.59</v>
      </c>
      <c r="P91">
        <v>81035.960000000006</v>
      </c>
      <c r="Q91">
        <v>464767.76</v>
      </c>
      <c r="R91">
        <v>2248687046.7399998</v>
      </c>
    </row>
    <row r="92" spans="1:18">
      <c r="A92" t="s">
        <v>30</v>
      </c>
      <c r="B92" t="s">
        <v>64</v>
      </c>
      <c r="C92" t="s">
        <v>62</v>
      </c>
      <c r="D92" t="s">
        <v>181</v>
      </c>
    </row>
    <row r="93" spans="1:18">
      <c r="A93" t="s">
        <v>30</v>
      </c>
      <c r="B93" t="s">
        <v>64</v>
      </c>
      <c r="C93" t="s">
        <v>62</v>
      </c>
      <c r="D93" t="s">
        <v>180</v>
      </c>
    </row>
    <row r="94" spans="1:18">
      <c r="A94" t="s">
        <v>30</v>
      </c>
      <c r="B94" t="s">
        <v>64</v>
      </c>
      <c r="C94" t="s">
        <v>62</v>
      </c>
      <c r="D94" t="s">
        <v>182</v>
      </c>
    </row>
    <row r="95" spans="1:18">
      <c r="A95" t="s">
        <v>30</v>
      </c>
      <c r="B95" t="s">
        <v>64</v>
      </c>
      <c r="C95" t="s">
        <v>63</v>
      </c>
      <c r="D95" t="s">
        <v>181</v>
      </c>
    </row>
    <row r="96" spans="1:18">
      <c r="A96" t="s">
        <v>30</v>
      </c>
      <c r="B96" t="s">
        <v>64</v>
      </c>
      <c r="C96" t="s">
        <v>63</v>
      </c>
      <c r="D96" t="s">
        <v>180</v>
      </c>
    </row>
    <row r="97" spans="1:18">
      <c r="A97" t="s">
        <v>30</v>
      </c>
      <c r="B97" t="s">
        <v>64</v>
      </c>
      <c r="C97" t="s">
        <v>63</v>
      </c>
      <c r="D97" t="s">
        <v>182</v>
      </c>
    </row>
    <row r="98" spans="1:18">
      <c r="A98" t="s">
        <v>30</v>
      </c>
      <c r="B98" t="s">
        <v>67</v>
      </c>
      <c r="C98" t="s">
        <v>62</v>
      </c>
      <c r="D98" t="s">
        <v>181</v>
      </c>
      <c r="E98">
        <v>0</v>
      </c>
      <c r="F98">
        <v>3</v>
      </c>
      <c r="G98">
        <v>0</v>
      </c>
      <c r="H98">
        <v>760832.92</v>
      </c>
      <c r="I98">
        <v>760832.92</v>
      </c>
      <c r="J98">
        <v>760832.92</v>
      </c>
      <c r="K98">
        <v>262698.01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2545196.77</v>
      </c>
    </row>
    <row r="99" spans="1:18">
      <c r="A99" t="s">
        <v>30</v>
      </c>
      <c r="B99" t="s">
        <v>67</v>
      </c>
      <c r="C99" t="s">
        <v>62</v>
      </c>
      <c r="D99" t="s">
        <v>180</v>
      </c>
    </row>
    <row r="100" spans="1:18">
      <c r="A100" t="s">
        <v>30</v>
      </c>
      <c r="B100" t="s">
        <v>67</v>
      </c>
      <c r="C100" t="s">
        <v>62</v>
      </c>
      <c r="D100" t="s">
        <v>182</v>
      </c>
      <c r="E100">
        <v>0</v>
      </c>
      <c r="F100">
        <v>1</v>
      </c>
      <c r="G100">
        <v>0</v>
      </c>
      <c r="H100">
        <v>488269.49</v>
      </c>
      <c r="I100">
        <v>488269.49</v>
      </c>
      <c r="J100">
        <v>488269.49</v>
      </c>
      <c r="K100">
        <v>162.66999999999999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1464971.14</v>
      </c>
    </row>
    <row r="101" spans="1:18">
      <c r="A101" t="s">
        <v>30</v>
      </c>
      <c r="B101" t="s">
        <v>67</v>
      </c>
      <c r="C101" t="s">
        <v>63</v>
      </c>
      <c r="D101" t="s">
        <v>181</v>
      </c>
      <c r="E101">
        <v>0</v>
      </c>
      <c r="F101">
        <v>2</v>
      </c>
      <c r="G101">
        <v>0</v>
      </c>
      <c r="H101">
        <v>994876.19</v>
      </c>
      <c r="I101">
        <v>994876.19</v>
      </c>
      <c r="J101">
        <v>926535.54</v>
      </c>
      <c r="K101">
        <v>60188.43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2976476.34</v>
      </c>
    </row>
    <row r="102" spans="1:18">
      <c r="A102" t="s">
        <v>30</v>
      </c>
      <c r="B102" t="s">
        <v>67</v>
      </c>
      <c r="C102" t="s">
        <v>63</v>
      </c>
      <c r="D102" t="s">
        <v>180</v>
      </c>
    </row>
    <row r="103" spans="1:18">
      <c r="A103" t="s">
        <v>30</v>
      </c>
      <c r="B103" t="s">
        <v>67</v>
      </c>
      <c r="C103" t="s">
        <v>63</v>
      </c>
      <c r="D103" t="s">
        <v>182</v>
      </c>
    </row>
    <row r="104" spans="1:18">
      <c r="A104" t="s">
        <v>30</v>
      </c>
      <c r="B104" t="s">
        <v>69</v>
      </c>
      <c r="C104" t="s">
        <v>62</v>
      </c>
      <c r="D104" t="s">
        <v>181</v>
      </c>
      <c r="E104">
        <v>0</v>
      </c>
      <c r="F104">
        <v>32</v>
      </c>
      <c r="G104">
        <v>0</v>
      </c>
      <c r="H104">
        <v>6103954.04</v>
      </c>
      <c r="I104">
        <v>3853759.69</v>
      </c>
      <c r="J104">
        <v>2796838.71</v>
      </c>
      <c r="K104">
        <v>1362198.94</v>
      </c>
      <c r="L104">
        <v>1043233.06</v>
      </c>
      <c r="M104">
        <v>408611.55</v>
      </c>
      <c r="N104">
        <v>328827</v>
      </c>
      <c r="O104">
        <v>181430.42</v>
      </c>
      <c r="P104">
        <v>27356.37</v>
      </c>
      <c r="Q104">
        <v>0</v>
      </c>
      <c r="R104">
        <v>16106209.779999999</v>
      </c>
    </row>
    <row r="105" spans="1:18">
      <c r="A105" t="s">
        <v>30</v>
      </c>
      <c r="B105" t="s">
        <v>69</v>
      </c>
      <c r="C105" t="s">
        <v>62</v>
      </c>
      <c r="D105" t="s">
        <v>180</v>
      </c>
    </row>
    <row r="106" spans="1:18">
      <c r="A106" t="s">
        <v>30</v>
      </c>
      <c r="B106" t="s">
        <v>69</v>
      </c>
      <c r="C106" t="s">
        <v>62</v>
      </c>
      <c r="D106" t="s">
        <v>182</v>
      </c>
      <c r="E106">
        <v>0</v>
      </c>
      <c r="F106">
        <v>80</v>
      </c>
      <c r="G106">
        <v>0</v>
      </c>
      <c r="H106">
        <v>14930088.07</v>
      </c>
      <c r="I106">
        <v>12965587.439999999</v>
      </c>
      <c r="J106">
        <v>7973722.5700000003</v>
      </c>
      <c r="K106">
        <v>2013073.77</v>
      </c>
      <c r="L106">
        <v>943632.12</v>
      </c>
      <c r="M106">
        <v>182040.32000000001</v>
      </c>
      <c r="N106">
        <v>109749.57</v>
      </c>
      <c r="O106">
        <v>14162.23</v>
      </c>
      <c r="P106">
        <v>0</v>
      </c>
      <c r="Q106">
        <v>0</v>
      </c>
      <c r="R106">
        <v>39132056.090000004</v>
      </c>
    </row>
    <row r="107" spans="1:18">
      <c r="A107" t="s">
        <v>30</v>
      </c>
      <c r="B107" t="s">
        <v>69</v>
      </c>
      <c r="C107" t="s">
        <v>63</v>
      </c>
      <c r="D107" t="s">
        <v>181</v>
      </c>
      <c r="E107">
        <v>0</v>
      </c>
      <c r="F107">
        <v>33</v>
      </c>
      <c r="G107">
        <v>0</v>
      </c>
      <c r="H107">
        <v>3704294.84</v>
      </c>
      <c r="I107">
        <v>2723255.51</v>
      </c>
      <c r="J107">
        <v>2493453</v>
      </c>
      <c r="K107">
        <v>1361906.95</v>
      </c>
      <c r="L107">
        <v>1180045.8700000001</v>
      </c>
      <c r="M107">
        <v>257638.22</v>
      </c>
      <c r="N107">
        <v>75433.460000000006</v>
      </c>
      <c r="O107">
        <v>0</v>
      </c>
      <c r="P107">
        <v>0</v>
      </c>
      <c r="Q107">
        <v>0</v>
      </c>
      <c r="R107">
        <v>11796027.85</v>
      </c>
    </row>
    <row r="108" spans="1:18">
      <c r="A108" t="s">
        <v>30</v>
      </c>
      <c r="B108" t="s">
        <v>69</v>
      </c>
      <c r="C108" t="s">
        <v>63</v>
      </c>
      <c r="D108" t="s">
        <v>180</v>
      </c>
    </row>
    <row r="109" spans="1:18">
      <c r="A109" t="s">
        <v>30</v>
      </c>
      <c r="B109" t="s">
        <v>69</v>
      </c>
      <c r="C109" t="s">
        <v>63</v>
      </c>
      <c r="D109" t="s">
        <v>182</v>
      </c>
      <c r="E109">
        <v>0</v>
      </c>
      <c r="F109">
        <v>125</v>
      </c>
      <c r="G109">
        <v>440766.65</v>
      </c>
      <c r="H109">
        <v>23895216.57</v>
      </c>
      <c r="I109">
        <v>18553881.620000001</v>
      </c>
      <c r="J109">
        <v>7545369.5899999999</v>
      </c>
      <c r="K109">
        <v>737085.31</v>
      </c>
      <c r="L109">
        <v>378067.74</v>
      </c>
      <c r="M109">
        <v>46969.94</v>
      </c>
      <c r="N109">
        <v>18448.25</v>
      </c>
      <c r="O109">
        <v>0</v>
      </c>
      <c r="P109">
        <v>0</v>
      </c>
      <c r="Q109">
        <v>0</v>
      </c>
      <c r="R109">
        <v>51615805.659999996</v>
      </c>
    </row>
    <row r="110" spans="1:18">
      <c r="A110" t="s">
        <v>54</v>
      </c>
      <c r="B110" t="s">
        <v>65</v>
      </c>
      <c r="C110" t="s">
        <v>62</v>
      </c>
      <c r="D110" t="s">
        <v>181</v>
      </c>
      <c r="E110">
        <v>0</v>
      </c>
      <c r="F110">
        <v>72</v>
      </c>
      <c r="G110">
        <v>5308586.75</v>
      </c>
      <c r="H110">
        <v>836087283.37</v>
      </c>
      <c r="I110">
        <v>553394772.01999998</v>
      </c>
      <c r="J110">
        <v>194236053.18000001</v>
      </c>
      <c r="K110">
        <v>65725664.200000003</v>
      </c>
      <c r="L110">
        <v>39853533.280000001</v>
      </c>
      <c r="M110">
        <v>440099.84000000003</v>
      </c>
      <c r="N110">
        <v>217153.91</v>
      </c>
      <c r="O110">
        <v>118463.6</v>
      </c>
      <c r="P110">
        <v>113824.03</v>
      </c>
      <c r="Q110">
        <v>437267.87</v>
      </c>
      <c r="R110">
        <v>1695932702.05</v>
      </c>
    </row>
    <row r="111" spans="1:18">
      <c r="A111" t="s">
        <v>54</v>
      </c>
      <c r="B111" t="s">
        <v>65</v>
      </c>
      <c r="C111" t="s">
        <v>62</v>
      </c>
      <c r="D111" t="s">
        <v>180</v>
      </c>
      <c r="E111">
        <v>0</v>
      </c>
      <c r="F111">
        <v>148</v>
      </c>
      <c r="G111">
        <v>7758515.0499999998</v>
      </c>
      <c r="H111">
        <v>1746429351.8800001</v>
      </c>
      <c r="I111">
        <v>881339479.20000005</v>
      </c>
      <c r="J111">
        <v>371959178.76999998</v>
      </c>
      <c r="K111">
        <v>63941367.25</v>
      </c>
      <c r="L111">
        <v>20575040.719999999</v>
      </c>
      <c r="M111">
        <v>3825837.65</v>
      </c>
      <c r="N111">
        <v>2728453.98</v>
      </c>
      <c r="O111">
        <v>777499.59</v>
      </c>
      <c r="P111">
        <v>433686.57</v>
      </c>
      <c r="Q111">
        <v>439204.46</v>
      </c>
      <c r="R111">
        <v>3100207615.1100001</v>
      </c>
    </row>
    <row r="112" spans="1:18">
      <c r="A112" t="s">
        <v>54</v>
      </c>
      <c r="B112" t="s">
        <v>65</v>
      </c>
      <c r="C112" t="s">
        <v>62</v>
      </c>
      <c r="D112" t="s">
        <v>182</v>
      </c>
      <c r="E112">
        <v>0</v>
      </c>
      <c r="F112">
        <v>9</v>
      </c>
      <c r="G112">
        <v>0</v>
      </c>
      <c r="H112">
        <v>696407853.21000004</v>
      </c>
      <c r="I112">
        <v>566231242.77999997</v>
      </c>
      <c r="J112">
        <v>89334412.469999999</v>
      </c>
      <c r="K112">
        <v>234085948.21000001</v>
      </c>
      <c r="L112">
        <v>246018293.5</v>
      </c>
      <c r="M112">
        <v>45611560.310000002</v>
      </c>
      <c r="N112">
        <v>0</v>
      </c>
      <c r="O112">
        <v>0</v>
      </c>
      <c r="P112">
        <v>0</v>
      </c>
      <c r="Q112">
        <v>0</v>
      </c>
      <c r="R112">
        <v>1877689310.47</v>
      </c>
    </row>
    <row r="113" spans="1:18">
      <c r="A113" t="s">
        <v>54</v>
      </c>
      <c r="B113" t="s">
        <v>65</v>
      </c>
      <c r="C113" t="s">
        <v>63</v>
      </c>
      <c r="D113" t="s">
        <v>181</v>
      </c>
      <c r="E113">
        <v>0</v>
      </c>
      <c r="F113">
        <v>221</v>
      </c>
      <c r="G113">
        <v>9057406.0399999991</v>
      </c>
      <c r="H113">
        <v>326641091.25999999</v>
      </c>
      <c r="I113">
        <v>212029562.18000001</v>
      </c>
      <c r="J113">
        <v>149143850.43000001</v>
      </c>
      <c r="K113">
        <v>31397182.57</v>
      </c>
      <c r="L113">
        <v>11753500.140000001</v>
      </c>
      <c r="M113">
        <v>606137.86</v>
      </c>
      <c r="N113">
        <v>556498.64</v>
      </c>
      <c r="O113">
        <v>267137.01</v>
      </c>
      <c r="P113">
        <v>73973.84</v>
      </c>
      <c r="Q113">
        <v>91073.33</v>
      </c>
      <c r="R113">
        <v>741617413.27999997</v>
      </c>
    </row>
    <row r="114" spans="1:18">
      <c r="A114" t="s">
        <v>54</v>
      </c>
      <c r="B114" t="s">
        <v>65</v>
      </c>
      <c r="C114" t="s">
        <v>63</v>
      </c>
      <c r="D114" t="s">
        <v>180</v>
      </c>
      <c r="E114">
        <v>0</v>
      </c>
      <c r="F114">
        <v>699</v>
      </c>
      <c r="G114">
        <v>18409659.370000001</v>
      </c>
      <c r="H114">
        <v>1240656428.5</v>
      </c>
      <c r="I114">
        <v>857026377.05999994</v>
      </c>
      <c r="J114">
        <v>545392851.26999998</v>
      </c>
      <c r="K114">
        <v>74904543.450000003</v>
      </c>
      <c r="L114">
        <v>9576219.9399999995</v>
      </c>
      <c r="M114">
        <v>709324.12</v>
      </c>
      <c r="N114">
        <v>345721.58</v>
      </c>
      <c r="O114">
        <v>235624.88</v>
      </c>
      <c r="P114">
        <v>194061.75</v>
      </c>
      <c r="Q114">
        <v>1739553.75</v>
      </c>
      <c r="R114">
        <v>2749190365.6799998</v>
      </c>
    </row>
    <row r="115" spans="1:18">
      <c r="A115" t="s">
        <v>54</v>
      </c>
      <c r="B115" t="s">
        <v>65</v>
      </c>
      <c r="C115" t="s">
        <v>63</v>
      </c>
      <c r="D115" t="s">
        <v>182</v>
      </c>
      <c r="E115">
        <v>0</v>
      </c>
      <c r="F115">
        <v>3</v>
      </c>
      <c r="G115">
        <v>0</v>
      </c>
      <c r="H115">
        <v>4387678.6500000004</v>
      </c>
      <c r="I115">
        <v>15953778.15</v>
      </c>
      <c r="J115">
        <v>13314299.699999999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33655756.5</v>
      </c>
    </row>
    <row r="116" spans="1:18">
      <c r="A116" t="s">
        <v>54</v>
      </c>
      <c r="B116" t="s">
        <v>68</v>
      </c>
      <c r="C116" t="s">
        <v>62</v>
      </c>
      <c r="D116" t="s">
        <v>181</v>
      </c>
    </row>
    <row r="117" spans="1:18">
      <c r="A117" t="s">
        <v>54</v>
      </c>
      <c r="B117" t="s">
        <v>68</v>
      </c>
      <c r="C117" t="s">
        <v>62</v>
      </c>
      <c r="D117" t="s">
        <v>180</v>
      </c>
    </row>
    <row r="118" spans="1:18">
      <c r="A118" t="s">
        <v>54</v>
      </c>
      <c r="B118" t="s">
        <v>68</v>
      </c>
      <c r="C118" t="s">
        <v>62</v>
      </c>
      <c r="D118" t="s">
        <v>182</v>
      </c>
    </row>
    <row r="119" spans="1:18">
      <c r="A119" t="s">
        <v>54</v>
      </c>
      <c r="B119" t="s">
        <v>68</v>
      </c>
      <c r="C119" t="s">
        <v>63</v>
      </c>
      <c r="D119" t="s">
        <v>181</v>
      </c>
      <c r="E119">
        <v>0</v>
      </c>
      <c r="F119">
        <v>3</v>
      </c>
      <c r="G119">
        <v>378837.32</v>
      </c>
      <c r="H119">
        <v>1400952.28</v>
      </c>
      <c r="I119">
        <v>1400952.28</v>
      </c>
      <c r="J119">
        <v>967198.91</v>
      </c>
      <c r="K119">
        <v>12040.07</v>
      </c>
      <c r="L119">
        <v>157828.72</v>
      </c>
      <c r="M119">
        <v>78914.36</v>
      </c>
      <c r="N119">
        <v>39037.42</v>
      </c>
      <c r="O119">
        <v>0</v>
      </c>
      <c r="P119">
        <v>0</v>
      </c>
      <c r="Q119">
        <v>0</v>
      </c>
      <c r="R119">
        <v>4435761.3600000003</v>
      </c>
    </row>
    <row r="120" spans="1:18">
      <c r="A120" t="s">
        <v>54</v>
      </c>
      <c r="B120" t="s">
        <v>68</v>
      </c>
      <c r="C120" t="s">
        <v>63</v>
      </c>
      <c r="D120" t="s">
        <v>180</v>
      </c>
    </row>
    <row r="121" spans="1:18">
      <c r="A121" t="s">
        <v>54</v>
      </c>
      <c r="B121" t="s">
        <v>68</v>
      </c>
      <c r="C121" t="s">
        <v>63</v>
      </c>
      <c r="D121" t="s">
        <v>182</v>
      </c>
      <c r="E121">
        <v>0</v>
      </c>
      <c r="F121">
        <v>11</v>
      </c>
      <c r="G121">
        <v>2721040</v>
      </c>
      <c r="H121">
        <v>8315763.7199999997</v>
      </c>
      <c r="I121">
        <v>2212572.9300000002</v>
      </c>
      <c r="J121">
        <v>103375.67999999999</v>
      </c>
      <c r="K121">
        <v>25454.09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13378206.439999999</v>
      </c>
    </row>
    <row r="122" spans="1:18">
      <c r="A122" t="s">
        <v>54</v>
      </c>
      <c r="B122" t="s">
        <v>66</v>
      </c>
      <c r="C122" t="s">
        <v>62</v>
      </c>
      <c r="D122" t="s">
        <v>181</v>
      </c>
      <c r="E122">
        <v>0</v>
      </c>
      <c r="F122">
        <v>1</v>
      </c>
      <c r="G122">
        <v>0</v>
      </c>
      <c r="H122">
        <v>264770.53000000003</v>
      </c>
      <c r="I122">
        <v>264770.53000000003</v>
      </c>
      <c r="J122">
        <v>213701.69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743242.75</v>
      </c>
    </row>
    <row r="123" spans="1:18">
      <c r="A123" t="s">
        <v>54</v>
      </c>
      <c r="B123" t="s">
        <v>66</v>
      </c>
      <c r="C123" t="s">
        <v>62</v>
      </c>
      <c r="D123" t="s">
        <v>180</v>
      </c>
    </row>
    <row r="124" spans="1:18">
      <c r="A124" t="s">
        <v>54</v>
      </c>
      <c r="B124" t="s">
        <v>66</v>
      </c>
      <c r="C124" t="s">
        <v>62</v>
      </c>
      <c r="D124" t="s">
        <v>182</v>
      </c>
      <c r="E124">
        <v>0</v>
      </c>
      <c r="F124">
        <v>5</v>
      </c>
      <c r="G124">
        <v>0</v>
      </c>
      <c r="H124">
        <v>22356107.850000001</v>
      </c>
      <c r="I124">
        <v>21974484.890000001</v>
      </c>
      <c r="J124">
        <v>21635581.920000002</v>
      </c>
      <c r="K124">
        <v>10817790.960000001</v>
      </c>
      <c r="L124">
        <v>3561192.05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80345157.670000002</v>
      </c>
    </row>
    <row r="125" spans="1:18">
      <c r="A125" t="s">
        <v>54</v>
      </c>
      <c r="B125" t="s">
        <v>66</v>
      </c>
      <c r="C125" t="s">
        <v>63</v>
      </c>
      <c r="D125" t="s">
        <v>181</v>
      </c>
      <c r="E125">
        <v>0</v>
      </c>
      <c r="F125">
        <v>139</v>
      </c>
      <c r="G125">
        <v>6691494.9199999999</v>
      </c>
      <c r="H125">
        <v>248166401.91</v>
      </c>
      <c r="I125">
        <v>289485180.69999999</v>
      </c>
      <c r="J125">
        <v>340037178.83999997</v>
      </c>
      <c r="K125">
        <v>16447100.15</v>
      </c>
      <c r="L125">
        <v>5563774.8499999996</v>
      </c>
      <c r="M125">
        <v>1105345.3</v>
      </c>
      <c r="N125">
        <v>212762.36</v>
      </c>
      <c r="O125">
        <v>82618.02</v>
      </c>
      <c r="P125">
        <v>23457.14</v>
      </c>
      <c r="Q125">
        <v>21799.66</v>
      </c>
      <c r="R125">
        <v>907837113.84000003</v>
      </c>
    </row>
    <row r="126" spans="1:18">
      <c r="A126" t="s">
        <v>54</v>
      </c>
      <c r="B126" t="s">
        <v>66</v>
      </c>
      <c r="C126" t="s">
        <v>63</v>
      </c>
      <c r="D126" t="s">
        <v>180</v>
      </c>
    </row>
    <row r="127" spans="1:18">
      <c r="A127" t="s">
        <v>54</v>
      </c>
      <c r="B127" t="s">
        <v>66</v>
      </c>
      <c r="C127" t="s">
        <v>63</v>
      </c>
      <c r="D127" t="s">
        <v>182</v>
      </c>
      <c r="E127">
        <v>0</v>
      </c>
      <c r="F127">
        <v>822</v>
      </c>
      <c r="G127">
        <v>39591146.530000001</v>
      </c>
      <c r="H127">
        <v>691536650.52999997</v>
      </c>
      <c r="I127">
        <v>297748710.57999998</v>
      </c>
      <c r="J127">
        <v>62759089.869999997</v>
      </c>
      <c r="K127">
        <v>6011452</v>
      </c>
      <c r="L127">
        <v>1484345.63</v>
      </c>
      <c r="M127">
        <v>162532.29</v>
      </c>
      <c r="N127">
        <v>42010.22</v>
      </c>
      <c r="O127">
        <v>17469.52</v>
      </c>
      <c r="P127">
        <v>17469.52</v>
      </c>
      <c r="Q127">
        <v>949504.58</v>
      </c>
      <c r="R127">
        <v>1100320381.27</v>
      </c>
    </row>
    <row r="128" spans="1:18">
      <c r="A128" t="s">
        <v>54</v>
      </c>
      <c r="B128" t="s">
        <v>64</v>
      </c>
      <c r="C128" t="s">
        <v>62</v>
      </c>
      <c r="D128" t="s">
        <v>181</v>
      </c>
    </row>
    <row r="129" spans="1:18">
      <c r="A129" t="s">
        <v>54</v>
      </c>
      <c r="B129" t="s">
        <v>64</v>
      </c>
      <c r="C129" t="s">
        <v>62</v>
      </c>
      <c r="D129" t="s">
        <v>180</v>
      </c>
    </row>
    <row r="130" spans="1:18">
      <c r="A130" t="s">
        <v>54</v>
      </c>
      <c r="B130" t="s">
        <v>64</v>
      </c>
      <c r="C130" t="s">
        <v>62</v>
      </c>
      <c r="D130" t="s">
        <v>182</v>
      </c>
    </row>
    <row r="131" spans="1:18">
      <c r="A131" t="s">
        <v>54</v>
      </c>
      <c r="B131" t="s">
        <v>64</v>
      </c>
      <c r="C131" t="s">
        <v>63</v>
      </c>
      <c r="D131" t="s">
        <v>181</v>
      </c>
    </row>
    <row r="132" spans="1:18">
      <c r="A132" t="s">
        <v>54</v>
      </c>
      <c r="B132" t="s">
        <v>64</v>
      </c>
      <c r="C132" t="s">
        <v>63</v>
      </c>
      <c r="D132" t="s">
        <v>180</v>
      </c>
    </row>
    <row r="133" spans="1:18">
      <c r="A133" t="s">
        <v>54</v>
      </c>
      <c r="B133" t="s">
        <v>64</v>
      </c>
      <c r="C133" t="s">
        <v>63</v>
      </c>
      <c r="D133" t="s">
        <v>182</v>
      </c>
      <c r="E133">
        <v>0</v>
      </c>
      <c r="F133">
        <v>6</v>
      </c>
      <c r="G133">
        <v>0</v>
      </c>
      <c r="H133">
        <v>143352884.94999999</v>
      </c>
      <c r="I133">
        <v>446508.26</v>
      </c>
      <c r="J133">
        <v>12125998.300000001</v>
      </c>
      <c r="K133">
        <v>723885.57</v>
      </c>
      <c r="L133">
        <v>723885.57</v>
      </c>
      <c r="M133">
        <v>361942.79</v>
      </c>
      <c r="N133">
        <v>361942.79</v>
      </c>
      <c r="O133">
        <v>361942.79</v>
      </c>
      <c r="P133">
        <v>361942.79</v>
      </c>
      <c r="Q133">
        <v>3747907.73</v>
      </c>
      <c r="R133">
        <v>162568841.53</v>
      </c>
    </row>
    <row r="134" spans="1:18">
      <c r="A134" t="s">
        <v>54</v>
      </c>
      <c r="B134" t="s">
        <v>67</v>
      </c>
      <c r="C134" t="s">
        <v>62</v>
      </c>
      <c r="D134" t="s">
        <v>181</v>
      </c>
      <c r="E134">
        <v>0</v>
      </c>
      <c r="F134">
        <v>17</v>
      </c>
      <c r="G134">
        <v>0</v>
      </c>
      <c r="H134">
        <v>64711120.68</v>
      </c>
      <c r="I134">
        <v>58572488.140000001</v>
      </c>
      <c r="J134">
        <v>55836873.170000002</v>
      </c>
      <c r="K134">
        <v>27708897.050000001</v>
      </c>
      <c r="L134">
        <v>20475319.25</v>
      </c>
      <c r="M134">
        <v>2974856.68</v>
      </c>
      <c r="N134">
        <v>117373.72</v>
      </c>
      <c r="O134">
        <v>12475.01</v>
      </c>
      <c r="P134">
        <v>0</v>
      </c>
      <c r="Q134">
        <v>0</v>
      </c>
      <c r="R134">
        <v>230409403.69</v>
      </c>
    </row>
    <row r="135" spans="1:18">
      <c r="A135" t="s">
        <v>54</v>
      </c>
      <c r="B135" t="s">
        <v>67</v>
      </c>
      <c r="C135" t="s">
        <v>62</v>
      </c>
      <c r="D135" t="s">
        <v>180</v>
      </c>
      <c r="E135">
        <v>0</v>
      </c>
      <c r="F135">
        <v>32</v>
      </c>
      <c r="G135">
        <v>3035381.74</v>
      </c>
      <c r="H135">
        <v>1428508299.6400001</v>
      </c>
      <c r="I135">
        <v>584052791.96000004</v>
      </c>
      <c r="J135">
        <v>212629981.91</v>
      </c>
      <c r="K135">
        <v>170771244.59</v>
      </c>
      <c r="L135">
        <v>81749033.950000003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2480746733.7800002</v>
      </c>
    </row>
    <row r="136" spans="1:18">
      <c r="A136" t="s">
        <v>54</v>
      </c>
      <c r="B136" t="s">
        <v>67</v>
      </c>
      <c r="C136" t="s">
        <v>62</v>
      </c>
      <c r="D136" t="s">
        <v>182</v>
      </c>
      <c r="E136">
        <v>0</v>
      </c>
      <c r="F136">
        <v>59</v>
      </c>
      <c r="G136">
        <v>0</v>
      </c>
      <c r="H136">
        <v>862077006.47000003</v>
      </c>
      <c r="I136">
        <v>945619790.75999999</v>
      </c>
      <c r="J136">
        <v>1171629533.28</v>
      </c>
      <c r="K136">
        <v>108080434.42</v>
      </c>
      <c r="L136">
        <v>19481277.07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3106888041.9899998</v>
      </c>
    </row>
    <row r="137" spans="1:18">
      <c r="A137" t="s">
        <v>54</v>
      </c>
      <c r="B137" t="s">
        <v>67</v>
      </c>
      <c r="C137" t="s">
        <v>63</v>
      </c>
      <c r="D137" t="s">
        <v>181</v>
      </c>
      <c r="E137">
        <v>0</v>
      </c>
      <c r="F137">
        <v>20</v>
      </c>
      <c r="G137">
        <v>0</v>
      </c>
      <c r="H137">
        <v>71916358.090000004</v>
      </c>
      <c r="I137">
        <v>76423106.730000004</v>
      </c>
      <c r="J137">
        <v>74599333.670000002</v>
      </c>
      <c r="K137">
        <v>3726495.27</v>
      </c>
      <c r="L137">
        <v>392399.95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227057693.71000001</v>
      </c>
    </row>
    <row r="138" spans="1:18">
      <c r="A138" t="s">
        <v>54</v>
      </c>
      <c r="B138" t="s">
        <v>67</v>
      </c>
      <c r="C138" t="s">
        <v>63</v>
      </c>
      <c r="D138" t="s">
        <v>180</v>
      </c>
      <c r="E138">
        <v>0</v>
      </c>
      <c r="F138">
        <v>106</v>
      </c>
      <c r="G138">
        <v>10414279.789999999</v>
      </c>
      <c r="H138">
        <v>647984540.51999998</v>
      </c>
      <c r="I138">
        <v>372607029.02999997</v>
      </c>
      <c r="J138">
        <v>104642697.62</v>
      </c>
      <c r="K138">
        <v>10840259.119999999</v>
      </c>
      <c r="L138">
        <v>916500.6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1147405306.6900001</v>
      </c>
    </row>
    <row r="139" spans="1:18">
      <c r="A139" t="s">
        <v>54</v>
      </c>
      <c r="B139" t="s">
        <v>67</v>
      </c>
      <c r="C139" t="s">
        <v>63</v>
      </c>
      <c r="D139" t="s">
        <v>182</v>
      </c>
      <c r="E139">
        <v>0</v>
      </c>
      <c r="F139">
        <v>38</v>
      </c>
      <c r="G139">
        <v>0</v>
      </c>
      <c r="H139">
        <v>343201907.77999997</v>
      </c>
      <c r="I139">
        <v>295818596.51999998</v>
      </c>
      <c r="J139">
        <v>231319569.28999999</v>
      </c>
      <c r="K139">
        <v>9786043.2100000009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880126116.79999995</v>
      </c>
    </row>
    <row r="140" spans="1:18">
      <c r="A140" t="s">
        <v>54</v>
      </c>
      <c r="B140" t="s">
        <v>69</v>
      </c>
      <c r="C140" t="s">
        <v>62</v>
      </c>
      <c r="D140" t="s">
        <v>181</v>
      </c>
    </row>
    <row r="141" spans="1:18">
      <c r="A141" t="s">
        <v>54</v>
      </c>
      <c r="B141" t="s">
        <v>69</v>
      </c>
      <c r="C141" t="s">
        <v>62</v>
      </c>
      <c r="D141" t="s">
        <v>180</v>
      </c>
    </row>
    <row r="142" spans="1:18">
      <c r="A142" t="s">
        <v>54</v>
      </c>
      <c r="B142" t="s">
        <v>69</v>
      </c>
      <c r="C142" t="s">
        <v>62</v>
      </c>
      <c r="D142" t="s">
        <v>182</v>
      </c>
    </row>
    <row r="143" spans="1:18">
      <c r="A143" t="s">
        <v>54</v>
      </c>
      <c r="B143" t="s">
        <v>69</v>
      </c>
      <c r="C143" t="s">
        <v>63</v>
      </c>
      <c r="D143" t="s">
        <v>181</v>
      </c>
    </row>
    <row r="144" spans="1:18">
      <c r="A144" t="s">
        <v>54</v>
      </c>
      <c r="B144" t="s">
        <v>69</v>
      </c>
      <c r="C144" t="s">
        <v>63</v>
      </c>
      <c r="D144" t="s">
        <v>180</v>
      </c>
    </row>
    <row r="145" spans="1:18">
      <c r="A145" t="s">
        <v>54</v>
      </c>
      <c r="B145" t="s">
        <v>69</v>
      </c>
      <c r="C145" t="s">
        <v>63</v>
      </c>
      <c r="D145" t="s">
        <v>182</v>
      </c>
      <c r="E145">
        <v>0</v>
      </c>
      <c r="F145">
        <v>7</v>
      </c>
      <c r="G145">
        <v>1426438.81</v>
      </c>
      <c r="H145">
        <v>1875685.22</v>
      </c>
      <c r="I145">
        <v>702335.39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4004459.43</v>
      </c>
    </row>
    <row r="146" spans="1:18">
      <c r="A146" t="s">
        <v>31</v>
      </c>
      <c r="B146" t="s">
        <v>65</v>
      </c>
      <c r="C146" t="s">
        <v>62</v>
      </c>
      <c r="D146" t="s">
        <v>181</v>
      </c>
      <c r="E146">
        <v>0</v>
      </c>
      <c r="F146">
        <v>955</v>
      </c>
      <c r="G146">
        <v>36580050.630000003</v>
      </c>
      <c r="H146">
        <v>2902095224.5799999</v>
      </c>
      <c r="I146">
        <v>3449389853.48</v>
      </c>
      <c r="J146">
        <v>2685791358.7800002</v>
      </c>
      <c r="K146">
        <v>914262651.64999998</v>
      </c>
      <c r="L146">
        <v>630785541.94000006</v>
      </c>
      <c r="M146">
        <v>214636867.24000001</v>
      </c>
      <c r="N146">
        <v>154046357.28999999</v>
      </c>
      <c r="O146">
        <v>109104278.98999999</v>
      </c>
      <c r="P146">
        <v>54571701.600000001</v>
      </c>
      <c r="Q146">
        <v>76536836.200000003</v>
      </c>
      <c r="R146">
        <v>11227800722.379999</v>
      </c>
    </row>
    <row r="147" spans="1:18">
      <c r="A147" t="s">
        <v>31</v>
      </c>
      <c r="B147" t="s">
        <v>65</v>
      </c>
      <c r="C147" t="s">
        <v>62</v>
      </c>
      <c r="D147" t="s">
        <v>180</v>
      </c>
      <c r="E147">
        <v>0</v>
      </c>
      <c r="F147">
        <v>1785</v>
      </c>
      <c r="G147">
        <v>67848348.329999998</v>
      </c>
      <c r="H147">
        <v>6818668812.5100002</v>
      </c>
      <c r="I147">
        <v>6202502107.21</v>
      </c>
      <c r="J147">
        <v>4829457841.5699997</v>
      </c>
      <c r="K147">
        <v>1660210608.6800001</v>
      </c>
      <c r="L147">
        <v>837659682.00999999</v>
      </c>
      <c r="M147">
        <v>241037787</v>
      </c>
      <c r="N147">
        <v>155692649.88</v>
      </c>
      <c r="O147">
        <v>95021513.560000002</v>
      </c>
      <c r="P147">
        <v>68692552.829999998</v>
      </c>
      <c r="Q147">
        <v>119084632.61</v>
      </c>
      <c r="R147">
        <v>21095876536.189999</v>
      </c>
    </row>
    <row r="148" spans="1:18">
      <c r="A148" t="s">
        <v>31</v>
      </c>
      <c r="B148" t="s">
        <v>65</v>
      </c>
      <c r="C148" t="s">
        <v>62</v>
      </c>
      <c r="D148" t="s">
        <v>182</v>
      </c>
      <c r="E148">
        <v>0</v>
      </c>
      <c r="F148">
        <v>126</v>
      </c>
      <c r="G148">
        <v>0</v>
      </c>
      <c r="H148">
        <v>641835645.48000002</v>
      </c>
      <c r="I148">
        <v>420303466.69999999</v>
      </c>
      <c r="J148">
        <v>358153033</v>
      </c>
      <c r="K148">
        <v>144440333.30000001</v>
      </c>
      <c r="L148">
        <v>115114838.48</v>
      </c>
      <c r="M148">
        <v>46595844.640000001</v>
      </c>
      <c r="N148">
        <v>38731127.32</v>
      </c>
      <c r="O148">
        <v>10181726.1</v>
      </c>
      <c r="P148">
        <v>3703140</v>
      </c>
      <c r="Q148">
        <v>4693635.7300000004</v>
      </c>
      <c r="R148">
        <v>1783752790.76</v>
      </c>
    </row>
    <row r="149" spans="1:18">
      <c r="A149" t="s">
        <v>31</v>
      </c>
      <c r="B149" t="s">
        <v>65</v>
      </c>
      <c r="C149" t="s">
        <v>63</v>
      </c>
      <c r="D149" t="s">
        <v>181</v>
      </c>
      <c r="E149">
        <v>0</v>
      </c>
      <c r="F149">
        <v>1320</v>
      </c>
      <c r="G149">
        <v>64990768.509999998</v>
      </c>
      <c r="H149">
        <v>1242750339.03</v>
      </c>
      <c r="I149">
        <v>779121688.58000004</v>
      </c>
      <c r="J149">
        <v>721829340.69000006</v>
      </c>
      <c r="K149">
        <v>320493358.82999998</v>
      </c>
      <c r="L149">
        <v>284136330.82999998</v>
      </c>
      <c r="M149">
        <v>101416301.88</v>
      </c>
      <c r="N149">
        <v>27564542.109999999</v>
      </c>
      <c r="O149">
        <v>14359467.890000001</v>
      </c>
      <c r="P149">
        <v>7505992.2300000004</v>
      </c>
      <c r="Q149">
        <v>19206483.41</v>
      </c>
      <c r="R149">
        <v>3583374613.9899998</v>
      </c>
    </row>
    <row r="150" spans="1:18">
      <c r="A150" t="s">
        <v>31</v>
      </c>
      <c r="B150" t="s">
        <v>65</v>
      </c>
      <c r="C150" t="s">
        <v>63</v>
      </c>
      <c r="D150" t="s">
        <v>180</v>
      </c>
      <c r="E150">
        <v>0</v>
      </c>
      <c r="F150">
        <v>3506</v>
      </c>
      <c r="G150">
        <v>182580178.78</v>
      </c>
      <c r="H150">
        <v>3947535782.3600001</v>
      </c>
      <c r="I150">
        <v>2924463551.1900001</v>
      </c>
      <c r="J150">
        <v>2293871440.25</v>
      </c>
      <c r="K150">
        <v>740321803.08000004</v>
      </c>
      <c r="L150">
        <v>451390836.88999999</v>
      </c>
      <c r="M150">
        <v>88900556.099999994</v>
      </c>
      <c r="N150">
        <v>49031462.409999996</v>
      </c>
      <c r="O150">
        <v>30476272.129999999</v>
      </c>
      <c r="P150">
        <v>19446586.920000002</v>
      </c>
      <c r="Q150">
        <v>38661442.450000003</v>
      </c>
      <c r="R150">
        <v>10766679912.549999</v>
      </c>
    </row>
    <row r="151" spans="1:18">
      <c r="A151" t="s">
        <v>31</v>
      </c>
      <c r="B151" t="s">
        <v>65</v>
      </c>
      <c r="C151" t="s">
        <v>63</v>
      </c>
      <c r="D151" t="s">
        <v>182</v>
      </c>
      <c r="E151">
        <v>0</v>
      </c>
      <c r="F151">
        <v>41</v>
      </c>
      <c r="G151">
        <v>780833092.38</v>
      </c>
      <c r="H151">
        <v>64253415.119999997</v>
      </c>
      <c r="I151">
        <v>37538331.270000003</v>
      </c>
      <c r="J151">
        <v>41898724.920000002</v>
      </c>
      <c r="K151">
        <v>12601199.98</v>
      </c>
      <c r="L151">
        <v>3272097.96</v>
      </c>
      <c r="M151">
        <v>848692.69</v>
      </c>
      <c r="N151">
        <v>736678.2</v>
      </c>
      <c r="O151">
        <v>140487.85</v>
      </c>
      <c r="P151">
        <v>0</v>
      </c>
      <c r="Q151">
        <v>0</v>
      </c>
      <c r="R151">
        <v>942122720.35000002</v>
      </c>
    </row>
    <row r="152" spans="1:18">
      <c r="A152" t="s">
        <v>31</v>
      </c>
      <c r="B152" t="s">
        <v>68</v>
      </c>
      <c r="C152" t="s">
        <v>62</v>
      </c>
      <c r="D152" t="s">
        <v>181</v>
      </c>
      <c r="E152">
        <v>0</v>
      </c>
      <c r="F152">
        <v>5</v>
      </c>
      <c r="G152">
        <v>0</v>
      </c>
      <c r="H152">
        <v>913860.41</v>
      </c>
      <c r="I152">
        <v>814863.45</v>
      </c>
      <c r="J152">
        <v>1903354.7</v>
      </c>
      <c r="K152">
        <v>1035516.61</v>
      </c>
      <c r="L152">
        <v>822372.65</v>
      </c>
      <c r="M152">
        <v>447592.06</v>
      </c>
      <c r="N152">
        <v>471213.12</v>
      </c>
      <c r="O152">
        <v>471213.12</v>
      </c>
      <c r="P152">
        <v>102154.45</v>
      </c>
      <c r="Q152">
        <v>0</v>
      </c>
      <c r="R152">
        <v>6982140.5700000003</v>
      </c>
    </row>
    <row r="153" spans="1:18">
      <c r="A153" t="s">
        <v>31</v>
      </c>
      <c r="B153" t="s">
        <v>68</v>
      </c>
      <c r="C153" t="s">
        <v>62</v>
      </c>
      <c r="D153" t="s">
        <v>180</v>
      </c>
    </row>
    <row r="154" spans="1:18">
      <c r="A154" t="s">
        <v>31</v>
      </c>
      <c r="B154" t="s">
        <v>68</v>
      </c>
      <c r="C154" t="s">
        <v>62</v>
      </c>
      <c r="D154" t="s">
        <v>182</v>
      </c>
      <c r="E154">
        <v>0</v>
      </c>
      <c r="F154">
        <v>56</v>
      </c>
      <c r="G154">
        <v>2545479.37</v>
      </c>
      <c r="H154">
        <v>44894486.18</v>
      </c>
      <c r="I154">
        <v>35856059.700000003</v>
      </c>
      <c r="J154">
        <v>24750095.379999999</v>
      </c>
      <c r="K154">
        <v>4698153.4400000004</v>
      </c>
      <c r="L154">
        <v>2517850.69</v>
      </c>
      <c r="M154">
        <v>588590.86</v>
      </c>
      <c r="N154">
        <v>553235.73</v>
      </c>
      <c r="O154">
        <v>238286.9</v>
      </c>
      <c r="P154">
        <v>201907.20000000001</v>
      </c>
      <c r="Q154">
        <v>646098.18000000005</v>
      </c>
      <c r="R154">
        <v>117490243.64</v>
      </c>
    </row>
    <row r="155" spans="1:18">
      <c r="A155" t="s">
        <v>31</v>
      </c>
      <c r="B155" t="s">
        <v>68</v>
      </c>
      <c r="C155" t="s">
        <v>63</v>
      </c>
      <c r="D155" t="s">
        <v>181</v>
      </c>
      <c r="E155">
        <v>0</v>
      </c>
      <c r="F155">
        <v>11</v>
      </c>
      <c r="G155">
        <v>734932.6</v>
      </c>
      <c r="H155">
        <v>1393558.03</v>
      </c>
      <c r="I155">
        <v>2910425.68</v>
      </c>
      <c r="J155">
        <v>2540506.35</v>
      </c>
      <c r="K155">
        <v>811447.63</v>
      </c>
      <c r="L155">
        <v>463672.87</v>
      </c>
      <c r="M155">
        <v>100353.03</v>
      </c>
      <c r="N155">
        <v>56117.05</v>
      </c>
      <c r="O155">
        <v>25394.81</v>
      </c>
      <c r="P155">
        <v>0</v>
      </c>
      <c r="Q155">
        <v>0</v>
      </c>
      <c r="R155">
        <v>9036408.0500000007</v>
      </c>
    </row>
    <row r="156" spans="1:18">
      <c r="A156" t="s">
        <v>31</v>
      </c>
      <c r="B156" t="s">
        <v>68</v>
      </c>
      <c r="C156" t="s">
        <v>63</v>
      </c>
      <c r="D156" t="s">
        <v>180</v>
      </c>
    </row>
    <row r="157" spans="1:18">
      <c r="A157" t="s">
        <v>31</v>
      </c>
      <c r="B157" t="s">
        <v>68</v>
      </c>
      <c r="C157" t="s">
        <v>63</v>
      </c>
      <c r="D157" t="s">
        <v>182</v>
      </c>
      <c r="E157">
        <v>0</v>
      </c>
      <c r="F157">
        <v>118</v>
      </c>
      <c r="G157">
        <v>9564735.0600000005</v>
      </c>
      <c r="H157">
        <v>46485042.340000004</v>
      </c>
      <c r="I157">
        <v>43118064.859999999</v>
      </c>
      <c r="J157">
        <v>20731402.489999998</v>
      </c>
      <c r="K157">
        <v>3421625.01</v>
      </c>
      <c r="L157">
        <v>1269882.48</v>
      </c>
      <c r="M157">
        <v>251926.75</v>
      </c>
      <c r="N157">
        <v>63808.01</v>
      </c>
      <c r="O157">
        <v>41219.65</v>
      </c>
      <c r="P157">
        <v>41219.65</v>
      </c>
      <c r="Q157">
        <v>149292.75</v>
      </c>
      <c r="R157">
        <v>125138219.06</v>
      </c>
    </row>
    <row r="158" spans="1:18">
      <c r="A158" t="s">
        <v>31</v>
      </c>
      <c r="B158" t="s">
        <v>66</v>
      </c>
      <c r="C158" t="s">
        <v>62</v>
      </c>
      <c r="D158" t="s">
        <v>181</v>
      </c>
      <c r="E158">
        <v>0</v>
      </c>
      <c r="F158">
        <v>84</v>
      </c>
      <c r="G158">
        <v>2065475.72</v>
      </c>
      <c r="H158">
        <v>148566087.78</v>
      </c>
      <c r="I158">
        <v>152499604.36000001</v>
      </c>
      <c r="J158">
        <v>107280097.42</v>
      </c>
      <c r="K158">
        <v>35192669.579999998</v>
      </c>
      <c r="L158">
        <v>27115594.309999999</v>
      </c>
      <c r="M158">
        <v>11628048.16</v>
      </c>
      <c r="N158">
        <v>8688595.8499999996</v>
      </c>
      <c r="O158">
        <v>3095237.1</v>
      </c>
      <c r="P158">
        <v>950972.85</v>
      </c>
      <c r="Q158">
        <v>1243616.44</v>
      </c>
      <c r="R158">
        <v>498325999.56999999</v>
      </c>
    </row>
    <row r="159" spans="1:18">
      <c r="A159" t="s">
        <v>31</v>
      </c>
      <c r="B159" t="s">
        <v>66</v>
      </c>
      <c r="C159" t="s">
        <v>62</v>
      </c>
      <c r="D159" t="s">
        <v>180</v>
      </c>
    </row>
    <row r="160" spans="1:18">
      <c r="A160" t="s">
        <v>31</v>
      </c>
      <c r="B160" t="s">
        <v>66</v>
      </c>
      <c r="C160" t="s">
        <v>62</v>
      </c>
      <c r="D160" t="s">
        <v>182</v>
      </c>
      <c r="E160">
        <v>0</v>
      </c>
      <c r="F160">
        <v>91</v>
      </c>
      <c r="G160">
        <v>2015173.38</v>
      </c>
      <c r="H160">
        <v>59300843.789999999</v>
      </c>
      <c r="I160">
        <v>65959648.359999999</v>
      </c>
      <c r="J160">
        <v>58216164.359999999</v>
      </c>
      <c r="K160">
        <v>13404509.109999999</v>
      </c>
      <c r="L160">
        <v>11318374.82</v>
      </c>
      <c r="M160">
        <v>3308376.09</v>
      </c>
      <c r="N160">
        <v>2936834.01</v>
      </c>
      <c r="O160">
        <v>2152161</v>
      </c>
      <c r="P160">
        <v>1711164.63</v>
      </c>
      <c r="Q160">
        <v>436273.7</v>
      </c>
      <c r="R160">
        <v>220759523.24000001</v>
      </c>
    </row>
    <row r="161" spans="1:18">
      <c r="A161" t="s">
        <v>31</v>
      </c>
      <c r="B161" t="s">
        <v>66</v>
      </c>
      <c r="C161" t="s">
        <v>63</v>
      </c>
      <c r="D161" t="s">
        <v>181</v>
      </c>
      <c r="E161">
        <v>0</v>
      </c>
      <c r="F161">
        <v>832</v>
      </c>
      <c r="G161">
        <v>48008687.780000001</v>
      </c>
      <c r="H161">
        <v>956489816.20000005</v>
      </c>
      <c r="I161">
        <v>1038603580.5</v>
      </c>
      <c r="J161">
        <v>792103282.52999997</v>
      </c>
      <c r="K161">
        <v>210493770.28999999</v>
      </c>
      <c r="L161">
        <v>127061863.78</v>
      </c>
      <c r="M161">
        <v>31563955.079999998</v>
      </c>
      <c r="N161">
        <v>18627574.079999998</v>
      </c>
      <c r="O161">
        <v>10195799.77</v>
      </c>
      <c r="P161">
        <v>4679442.83</v>
      </c>
      <c r="Q161">
        <v>14415924.550000001</v>
      </c>
      <c r="R161">
        <v>3252243697.3899999</v>
      </c>
    </row>
    <row r="162" spans="1:18">
      <c r="A162" t="s">
        <v>31</v>
      </c>
      <c r="B162" t="s">
        <v>66</v>
      </c>
      <c r="C162" t="s">
        <v>63</v>
      </c>
      <c r="D162" t="s">
        <v>180</v>
      </c>
    </row>
    <row r="163" spans="1:18">
      <c r="A163" t="s">
        <v>31</v>
      </c>
      <c r="B163" t="s">
        <v>66</v>
      </c>
      <c r="C163" t="s">
        <v>63</v>
      </c>
      <c r="D163" t="s">
        <v>182</v>
      </c>
      <c r="E163">
        <v>0</v>
      </c>
      <c r="F163">
        <v>2872</v>
      </c>
      <c r="G163">
        <v>164315672.15000001</v>
      </c>
      <c r="H163">
        <v>1507380137.02</v>
      </c>
      <c r="I163">
        <v>944294242.48000002</v>
      </c>
      <c r="J163">
        <v>362630651.64999998</v>
      </c>
      <c r="K163">
        <v>47294388.490000002</v>
      </c>
      <c r="L163">
        <v>22844781.460000001</v>
      </c>
      <c r="M163">
        <v>8331289.9500000002</v>
      </c>
      <c r="N163">
        <v>7312994.9800000004</v>
      </c>
      <c r="O163">
        <v>8496321.6799999997</v>
      </c>
      <c r="P163">
        <v>6572674.9000000004</v>
      </c>
      <c r="Q163">
        <v>16925084.469999999</v>
      </c>
      <c r="R163">
        <v>3096398239.2199998</v>
      </c>
    </row>
    <row r="164" spans="1:18">
      <c r="A164" t="s">
        <v>31</v>
      </c>
      <c r="B164" t="s">
        <v>64</v>
      </c>
      <c r="C164" t="s">
        <v>62</v>
      </c>
      <c r="D164" t="s">
        <v>181</v>
      </c>
    </row>
    <row r="165" spans="1:18">
      <c r="A165" t="s">
        <v>31</v>
      </c>
      <c r="B165" t="s">
        <v>64</v>
      </c>
      <c r="C165" t="s">
        <v>62</v>
      </c>
      <c r="D165" t="s">
        <v>180</v>
      </c>
    </row>
    <row r="166" spans="1:18">
      <c r="A166" t="s">
        <v>31</v>
      </c>
      <c r="B166" t="s">
        <v>64</v>
      </c>
      <c r="C166" t="s">
        <v>62</v>
      </c>
      <c r="D166" t="s">
        <v>182</v>
      </c>
    </row>
    <row r="167" spans="1:18">
      <c r="A167" t="s">
        <v>31</v>
      </c>
      <c r="B167" t="s">
        <v>64</v>
      </c>
      <c r="C167" t="s">
        <v>63</v>
      </c>
      <c r="D167" t="s">
        <v>181</v>
      </c>
    </row>
    <row r="168" spans="1:18">
      <c r="A168" t="s">
        <v>31</v>
      </c>
      <c r="B168" t="s">
        <v>64</v>
      </c>
      <c r="C168" t="s">
        <v>63</v>
      </c>
      <c r="D168" t="s">
        <v>180</v>
      </c>
    </row>
    <row r="169" spans="1:18">
      <c r="A169" t="s">
        <v>31</v>
      </c>
      <c r="B169" t="s">
        <v>64</v>
      </c>
      <c r="C169" t="s">
        <v>63</v>
      </c>
      <c r="D169" t="s">
        <v>182</v>
      </c>
      <c r="E169">
        <v>0</v>
      </c>
      <c r="F169">
        <v>13</v>
      </c>
      <c r="G169">
        <v>0</v>
      </c>
      <c r="H169">
        <v>4704492.92</v>
      </c>
      <c r="I169">
        <v>577359.35</v>
      </c>
      <c r="J169">
        <v>957620.76</v>
      </c>
      <c r="K169">
        <v>330091.92</v>
      </c>
      <c r="L169">
        <v>102967.56</v>
      </c>
      <c r="M169">
        <v>223479.11</v>
      </c>
      <c r="N169">
        <v>51483.78</v>
      </c>
      <c r="O169">
        <v>39041.949999999997</v>
      </c>
      <c r="P169">
        <v>0</v>
      </c>
      <c r="Q169">
        <v>0</v>
      </c>
      <c r="R169">
        <v>6986537.3300000001</v>
      </c>
    </row>
    <row r="170" spans="1:18">
      <c r="A170" t="s">
        <v>31</v>
      </c>
      <c r="B170" t="s">
        <v>67</v>
      </c>
      <c r="C170" t="s">
        <v>62</v>
      </c>
      <c r="D170" t="s">
        <v>181</v>
      </c>
      <c r="E170">
        <v>0</v>
      </c>
      <c r="F170">
        <v>238</v>
      </c>
      <c r="G170">
        <v>43199847.979999997</v>
      </c>
      <c r="H170">
        <v>1033886290.9</v>
      </c>
      <c r="I170">
        <v>1007953720.66</v>
      </c>
      <c r="J170">
        <v>1054625219.65</v>
      </c>
      <c r="K170">
        <v>540719085.64999998</v>
      </c>
      <c r="L170">
        <v>461511403.52999997</v>
      </c>
      <c r="M170">
        <v>110431182.83</v>
      </c>
      <c r="N170">
        <v>80588019.920000002</v>
      </c>
      <c r="O170">
        <v>51011800.289999999</v>
      </c>
      <c r="P170">
        <v>41316809.399999999</v>
      </c>
      <c r="Q170">
        <v>70414781.689999998</v>
      </c>
      <c r="R170">
        <v>4495658162.4899998</v>
      </c>
    </row>
    <row r="171" spans="1:18">
      <c r="A171" t="s">
        <v>31</v>
      </c>
      <c r="B171" t="s">
        <v>67</v>
      </c>
      <c r="C171" t="s">
        <v>62</v>
      </c>
      <c r="D171" t="s">
        <v>180</v>
      </c>
      <c r="E171">
        <v>0</v>
      </c>
      <c r="F171">
        <v>535</v>
      </c>
      <c r="G171">
        <v>40900431.43</v>
      </c>
      <c r="H171">
        <v>4468652147.3100004</v>
      </c>
      <c r="I171">
        <v>4355308564.3000002</v>
      </c>
      <c r="J171">
        <v>3102743891.0100002</v>
      </c>
      <c r="K171">
        <v>717417340.90999997</v>
      </c>
      <c r="L171">
        <v>592097311.67999995</v>
      </c>
      <c r="M171">
        <v>159335872.28999999</v>
      </c>
      <c r="N171">
        <v>86316814.189999998</v>
      </c>
      <c r="O171">
        <v>40792948.890000001</v>
      </c>
      <c r="P171">
        <v>32651664.09</v>
      </c>
      <c r="Q171">
        <v>67565521.310000002</v>
      </c>
      <c r="R171">
        <v>13663782507.389999</v>
      </c>
    </row>
    <row r="172" spans="1:18">
      <c r="A172" t="s">
        <v>31</v>
      </c>
      <c r="B172" t="s">
        <v>67</v>
      </c>
      <c r="C172" t="s">
        <v>62</v>
      </c>
      <c r="D172" t="s">
        <v>182</v>
      </c>
      <c r="E172">
        <v>0</v>
      </c>
      <c r="F172">
        <v>95</v>
      </c>
      <c r="G172">
        <v>0</v>
      </c>
      <c r="H172">
        <v>431109021.88</v>
      </c>
      <c r="I172">
        <v>483389776.45999998</v>
      </c>
      <c r="J172">
        <v>531923456.58999997</v>
      </c>
      <c r="K172">
        <v>416421269.94</v>
      </c>
      <c r="L172">
        <v>57291286.159999996</v>
      </c>
      <c r="M172">
        <v>21821255.300000001</v>
      </c>
      <c r="N172">
        <v>12768701.58</v>
      </c>
      <c r="O172">
        <v>13676153.85</v>
      </c>
      <c r="P172">
        <v>7434824.6200000001</v>
      </c>
      <c r="Q172">
        <v>28050845.600000001</v>
      </c>
      <c r="R172">
        <v>2003886591.98</v>
      </c>
    </row>
    <row r="173" spans="1:18">
      <c r="A173" t="s">
        <v>31</v>
      </c>
      <c r="B173" t="s">
        <v>67</v>
      </c>
      <c r="C173" t="s">
        <v>63</v>
      </c>
      <c r="D173" t="s">
        <v>181</v>
      </c>
      <c r="E173">
        <v>0</v>
      </c>
      <c r="F173">
        <v>100</v>
      </c>
      <c r="G173">
        <v>2093160.52</v>
      </c>
      <c r="H173">
        <v>194811634.02000001</v>
      </c>
      <c r="I173">
        <v>193395891.77000001</v>
      </c>
      <c r="J173">
        <v>150654943.24000001</v>
      </c>
      <c r="K173">
        <v>66811426.530000001</v>
      </c>
      <c r="L173">
        <v>149211529.25999999</v>
      </c>
      <c r="M173">
        <v>58547814.240000002</v>
      </c>
      <c r="N173">
        <v>54250987.100000001</v>
      </c>
      <c r="O173">
        <v>53127267.270000003</v>
      </c>
      <c r="P173">
        <v>2798589.67</v>
      </c>
      <c r="Q173">
        <v>2397673.88</v>
      </c>
      <c r="R173">
        <v>928100917.50999999</v>
      </c>
    </row>
    <row r="174" spans="1:18">
      <c r="A174" t="s">
        <v>31</v>
      </c>
      <c r="B174" t="s">
        <v>67</v>
      </c>
      <c r="C174" t="s">
        <v>63</v>
      </c>
      <c r="D174" t="s">
        <v>180</v>
      </c>
      <c r="E174">
        <v>0</v>
      </c>
      <c r="F174">
        <v>315</v>
      </c>
      <c r="G174">
        <v>2115412.58</v>
      </c>
      <c r="H174">
        <v>941423719.22000003</v>
      </c>
      <c r="I174">
        <v>740420062.69000006</v>
      </c>
      <c r="J174">
        <v>894286849.34000003</v>
      </c>
      <c r="K174">
        <v>202589223.18000001</v>
      </c>
      <c r="L174">
        <v>63852080.990000002</v>
      </c>
      <c r="M174">
        <v>12271500.369999999</v>
      </c>
      <c r="N174">
        <v>6644032.8499999996</v>
      </c>
      <c r="O174">
        <v>3487594.73</v>
      </c>
      <c r="P174">
        <v>2647085.19</v>
      </c>
      <c r="Q174">
        <v>10819974.41</v>
      </c>
      <c r="R174">
        <v>2880557535.54</v>
      </c>
    </row>
    <row r="175" spans="1:18">
      <c r="A175" t="s">
        <v>31</v>
      </c>
      <c r="B175" t="s">
        <v>67</v>
      </c>
      <c r="C175" t="s">
        <v>63</v>
      </c>
      <c r="D175" t="s">
        <v>182</v>
      </c>
      <c r="E175">
        <v>0</v>
      </c>
      <c r="F175">
        <v>51</v>
      </c>
      <c r="G175">
        <v>6356269.9900000002</v>
      </c>
      <c r="H175">
        <v>148307874.38999999</v>
      </c>
      <c r="I175">
        <v>101514664.06999999</v>
      </c>
      <c r="J175">
        <v>63397477.640000001</v>
      </c>
      <c r="K175">
        <v>16428083.59</v>
      </c>
      <c r="L175">
        <v>18316108.280000001</v>
      </c>
      <c r="M175">
        <v>1076311.1599999999</v>
      </c>
      <c r="N175">
        <v>0</v>
      </c>
      <c r="O175">
        <v>0</v>
      </c>
      <c r="P175">
        <v>0</v>
      </c>
      <c r="Q175">
        <v>0</v>
      </c>
      <c r="R175">
        <v>355396789.12</v>
      </c>
    </row>
    <row r="176" spans="1:18">
      <c r="A176" t="s">
        <v>31</v>
      </c>
      <c r="B176" t="s">
        <v>69</v>
      </c>
      <c r="C176" t="s">
        <v>62</v>
      </c>
      <c r="D176" t="s">
        <v>181</v>
      </c>
      <c r="E176">
        <v>0</v>
      </c>
      <c r="F176">
        <v>3</v>
      </c>
      <c r="G176">
        <v>0</v>
      </c>
      <c r="H176">
        <v>1518800.27</v>
      </c>
      <c r="I176">
        <v>1510230.5</v>
      </c>
      <c r="J176">
        <v>86936.57</v>
      </c>
      <c r="K176">
        <v>188726.21</v>
      </c>
      <c r="L176">
        <v>275396.38</v>
      </c>
      <c r="M176">
        <v>39102.11</v>
      </c>
      <c r="N176">
        <v>0</v>
      </c>
      <c r="O176">
        <v>0</v>
      </c>
      <c r="P176">
        <v>0</v>
      </c>
      <c r="Q176">
        <v>0</v>
      </c>
      <c r="R176">
        <v>3619192.05</v>
      </c>
    </row>
    <row r="177" spans="1:18">
      <c r="A177" t="s">
        <v>31</v>
      </c>
      <c r="B177" t="s">
        <v>69</v>
      </c>
      <c r="C177" t="s">
        <v>62</v>
      </c>
      <c r="D177" t="s">
        <v>180</v>
      </c>
    </row>
    <row r="178" spans="1:18">
      <c r="A178" t="s">
        <v>31</v>
      </c>
      <c r="B178" t="s">
        <v>69</v>
      </c>
      <c r="C178" t="s">
        <v>62</v>
      </c>
      <c r="D178" t="s">
        <v>182</v>
      </c>
    </row>
    <row r="179" spans="1:18">
      <c r="A179" t="s">
        <v>31</v>
      </c>
      <c r="B179" t="s">
        <v>69</v>
      </c>
      <c r="C179" t="s">
        <v>63</v>
      </c>
      <c r="D179" t="s">
        <v>181</v>
      </c>
      <c r="E179">
        <v>0</v>
      </c>
      <c r="F179">
        <v>3</v>
      </c>
      <c r="G179">
        <v>469640.89</v>
      </c>
      <c r="H179">
        <v>1755555.11</v>
      </c>
      <c r="I179">
        <v>1631327.97</v>
      </c>
      <c r="J179">
        <v>403097.96</v>
      </c>
      <c r="K179">
        <v>396060.24</v>
      </c>
      <c r="L179">
        <v>115303.7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4770985.8600000003</v>
      </c>
    </row>
    <row r="180" spans="1:18">
      <c r="A180" t="s">
        <v>31</v>
      </c>
      <c r="B180" t="s">
        <v>69</v>
      </c>
      <c r="C180" t="s">
        <v>63</v>
      </c>
      <c r="D180" t="s">
        <v>180</v>
      </c>
    </row>
    <row r="181" spans="1:18">
      <c r="A181" t="s">
        <v>31</v>
      </c>
      <c r="B181" t="s">
        <v>69</v>
      </c>
      <c r="C181" t="s">
        <v>63</v>
      </c>
      <c r="D181" t="s">
        <v>182</v>
      </c>
      <c r="E181">
        <v>0</v>
      </c>
      <c r="F181">
        <v>43</v>
      </c>
      <c r="G181">
        <v>2075248.15</v>
      </c>
      <c r="H181">
        <v>6506123.54</v>
      </c>
      <c r="I181">
        <v>5667610.2699999996</v>
      </c>
      <c r="J181">
        <v>3586404.81</v>
      </c>
      <c r="K181">
        <v>331065.83</v>
      </c>
      <c r="L181">
        <v>47072.160000000003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18213524.760000002</v>
      </c>
    </row>
    <row r="182" spans="1:18">
      <c r="A182" t="s">
        <v>32</v>
      </c>
      <c r="B182" t="s">
        <v>65</v>
      </c>
      <c r="C182" t="s">
        <v>62</v>
      </c>
      <c r="D182" t="s">
        <v>181</v>
      </c>
      <c r="E182">
        <v>0</v>
      </c>
      <c r="F182">
        <v>55</v>
      </c>
      <c r="G182">
        <v>3336050.01</v>
      </c>
      <c r="H182">
        <v>18714063.620000001</v>
      </c>
      <c r="I182">
        <v>9942199.3800000008</v>
      </c>
      <c r="J182">
        <v>852234.29</v>
      </c>
      <c r="K182">
        <v>150967.41</v>
      </c>
      <c r="L182">
        <v>150967.41</v>
      </c>
      <c r="M182">
        <v>72780.210000000006</v>
      </c>
      <c r="N182">
        <v>0</v>
      </c>
      <c r="O182">
        <v>0</v>
      </c>
      <c r="P182">
        <v>0</v>
      </c>
      <c r="Q182">
        <v>0</v>
      </c>
      <c r="R182">
        <v>33219262.329999998</v>
      </c>
    </row>
    <row r="183" spans="1:18">
      <c r="A183" t="s">
        <v>32</v>
      </c>
      <c r="B183" t="s">
        <v>65</v>
      </c>
      <c r="C183" t="s">
        <v>62</v>
      </c>
      <c r="D183" t="s">
        <v>180</v>
      </c>
      <c r="E183">
        <v>0</v>
      </c>
      <c r="F183">
        <v>272</v>
      </c>
      <c r="G183">
        <v>303666.83</v>
      </c>
      <c r="H183">
        <v>94311725.569999993</v>
      </c>
      <c r="I183">
        <v>52084480.780000001</v>
      </c>
      <c r="J183">
        <v>1738960.64</v>
      </c>
      <c r="K183">
        <v>299482.67</v>
      </c>
      <c r="L183">
        <v>266230.78000000003</v>
      </c>
      <c r="M183">
        <v>482382.63</v>
      </c>
      <c r="N183">
        <v>724567.29</v>
      </c>
      <c r="O183">
        <v>594917.14</v>
      </c>
      <c r="P183">
        <v>86276.25</v>
      </c>
      <c r="Q183">
        <v>605845.54</v>
      </c>
      <c r="R183">
        <v>151498536.13</v>
      </c>
    </row>
    <row r="184" spans="1:18">
      <c r="A184" t="s">
        <v>32</v>
      </c>
      <c r="B184" t="s">
        <v>65</v>
      </c>
      <c r="C184" t="s">
        <v>62</v>
      </c>
      <c r="D184" t="s">
        <v>182</v>
      </c>
      <c r="E184">
        <v>0</v>
      </c>
      <c r="F184">
        <v>2</v>
      </c>
      <c r="G184">
        <v>442497.62</v>
      </c>
      <c r="H184">
        <v>32206380.850000001</v>
      </c>
      <c r="I184">
        <v>32206380.850000001</v>
      </c>
      <c r="J184">
        <v>649823.31000000006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65505082.640000001</v>
      </c>
    </row>
    <row r="185" spans="1:18">
      <c r="A185" t="s">
        <v>32</v>
      </c>
      <c r="B185" t="s">
        <v>65</v>
      </c>
      <c r="C185" t="s">
        <v>63</v>
      </c>
      <c r="D185" t="s">
        <v>181</v>
      </c>
      <c r="E185">
        <v>0</v>
      </c>
      <c r="F185">
        <v>32</v>
      </c>
      <c r="G185">
        <v>187676.01</v>
      </c>
      <c r="H185">
        <v>15955775.32</v>
      </c>
      <c r="I185">
        <v>6737379.5800000001</v>
      </c>
      <c r="J185">
        <v>29777.87</v>
      </c>
      <c r="K185">
        <v>5380.63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22915989.41</v>
      </c>
    </row>
    <row r="186" spans="1:18">
      <c r="A186" t="s">
        <v>32</v>
      </c>
      <c r="B186" t="s">
        <v>65</v>
      </c>
      <c r="C186" t="s">
        <v>63</v>
      </c>
      <c r="D186" t="s">
        <v>180</v>
      </c>
      <c r="E186">
        <v>0</v>
      </c>
      <c r="F186">
        <v>121</v>
      </c>
      <c r="G186">
        <v>3791363.14</v>
      </c>
      <c r="H186">
        <v>39717394.710000001</v>
      </c>
      <c r="I186">
        <v>14819150.359999999</v>
      </c>
      <c r="J186">
        <v>233633.56</v>
      </c>
      <c r="K186">
        <v>269.05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58561810.82</v>
      </c>
    </row>
    <row r="187" spans="1:18">
      <c r="A187" t="s">
        <v>32</v>
      </c>
      <c r="B187" t="s">
        <v>65</v>
      </c>
      <c r="C187" t="s">
        <v>63</v>
      </c>
      <c r="D187" t="s">
        <v>182</v>
      </c>
      <c r="E187">
        <v>0</v>
      </c>
      <c r="F187">
        <v>1</v>
      </c>
      <c r="G187">
        <v>0</v>
      </c>
      <c r="H187">
        <v>1207739.28</v>
      </c>
      <c r="I187">
        <v>709562.79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1917302.07</v>
      </c>
    </row>
    <row r="188" spans="1:18">
      <c r="A188" t="s">
        <v>32</v>
      </c>
      <c r="B188" t="s">
        <v>68</v>
      </c>
      <c r="C188" t="s">
        <v>62</v>
      </c>
      <c r="D188" t="s">
        <v>181</v>
      </c>
      <c r="E188">
        <v>0</v>
      </c>
      <c r="F188">
        <v>2</v>
      </c>
      <c r="G188">
        <v>0</v>
      </c>
      <c r="H188">
        <v>485942.65</v>
      </c>
      <c r="I188">
        <v>394765.99</v>
      </c>
      <c r="J188">
        <v>6295.34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887003.99</v>
      </c>
    </row>
    <row r="189" spans="1:18">
      <c r="A189" t="s">
        <v>32</v>
      </c>
      <c r="B189" t="s">
        <v>68</v>
      </c>
      <c r="C189" t="s">
        <v>62</v>
      </c>
      <c r="D189" t="s">
        <v>180</v>
      </c>
    </row>
    <row r="190" spans="1:18">
      <c r="A190" t="s">
        <v>32</v>
      </c>
      <c r="B190" t="s">
        <v>68</v>
      </c>
      <c r="C190" t="s">
        <v>62</v>
      </c>
      <c r="D190" t="s">
        <v>182</v>
      </c>
      <c r="E190">
        <v>0</v>
      </c>
      <c r="F190">
        <v>2</v>
      </c>
      <c r="G190">
        <v>0</v>
      </c>
      <c r="H190">
        <v>503224.7</v>
      </c>
      <c r="I190">
        <v>503224.7</v>
      </c>
      <c r="J190">
        <v>48966.09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1055415.49</v>
      </c>
    </row>
    <row r="191" spans="1:18">
      <c r="A191" t="s">
        <v>32</v>
      </c>
      <c r="B191" t="s">
        <v>68</v>
      </c>
      <c r="C191" t="s">
        <v>63</v>
      </c>
      <c r="D191" t="s">
        <v>181</v>
      </c>
    </row>
    <row r="192" spans="1:18">
      <c r="A192" t="s">
        <v>32</v>
      </c>
      <c r="B192" t="s">
        <v>68</v>
      </c>
      <c r="C192" t="s">
        <v>63</v>
      </c>
      <c r="D192" t="s">
        <v>180</v>
      </c>
    </row>
    <row r="193" spans="1:18">
      <c r="A193" t="s">
        <v>32</v>
      </c>
      <c r="B193" t="s">
        <v>68</v>
      </c>
      <c r="C193" t="s">
        <v>63</v>
      </c>
      <c r="D193" t="s">
        <v>182</v>
      </c>
      <c r="E193">
        <v>0</v>
      </c>
      <c r="F193">
        <v>5</v>
      </c>
      <c r="G193">
        <v>0</v>
      </c>
      <c r="H193">
        <v>1719593.02</v>
      </c>
      <c r="I193">
        <v>398777.32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2118370.34</v>
      </c>
    </row>
    <row r="194" spans="1:18">
      <c r="A194" t="s">
        <v>32</v>
      </c>
      <c r="B194" t="s">
        <v>66</v>
      </c>
      <c r="C194" t="s">
        <v>62</v>
      </c>
      <c r="D194" t="s">
        <v>181</v>
      </c>
      <c r="E194">
        <v>0</v>
      </c>
      <c r="F194">
        <v>18</v>
      </c>
      <c r="G194">
        <v>0</v>
      </c>
      <c r="H194">
        <v>5101893.3099999996</v>
      </c>
      <c r="I194">
        <v>4188863.99</v>
      </c>
      <c r="J194">
        <v>167982.85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9458740.1400000006</v>
      </c>
    </row>
    <row r="195" spans="1:18">
      <c r="A195" t="s">
        <v>32</v>
      </c>
      <c r="B195" t="s">
        <v>66</v>
      </c>
      <c r="C195" t="s">
        <v>62</v>
      </c>
      <c r="D195" t="s">
        <v>180</v>
      </c>
    </row>
    <row r="196" spans="1:18">
      <c r="A196" t="s">
        <v>32</v>
      </c>
      <c r="B196" t="s">
        <v>66</v>
      </c>
      <c r="C196" t="s">
        <v>62</v>
      </c>
      <c r="D196" t="s">
        <v>182</v>
      </c>
      <c r="E196">
        <v>0</v>
      </c>
      <c r="F196">
        <v>15</v>
      </c>
      <c r="G196">
        <v>461960.28</v>
      </c>
      <c r="H196">
        <v>2597016.87</v>
      </c>
      <c r="I196">
        <v>2254849.2400000002</v>
      </c>
      <c r="J196">
        <v>222752.41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5536578.7999999998</v>
      </c>
    </row>
    <row r="197" spans="1:18">
      <c r="A197" t="s">
        <v>32</v>
      </c>
      <c r="B197" t="s">
        <v>66</v>
      </c>
      <c r="C197" t="s">
        <v>63</v>
      </c>
      <c r="D197" t="s">
        <v>181</v>
      </c>
      <c r="E197">
        <v>0</v>
      </c>
      <c r="F197">
        <v>69</v>
      </c>
      <c r="G197">
        <v>0</v>
      </c>
      <c r="H197">
        <v>37334790.609999999</v>
      </c>
      <c r="I197">
        <v>29930072.760000002</v>
      </c>
      <c r="J197">
        <v>2437149.37</v>
      </c>
      <c r="K197">
        <v>26857.7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69728870.439999998</v>
      </c>
    </row>
    <row r="198" spans="1:18">
      <c r="A198" t="s">
        <v>32</v>
      </c>
      <c r="B198" t="s">
        <v>66</v>
      </c>
      <c r="C198" t="s">
        <v>63</v>
      </c>
      <c r="D198" t="s">
        <v>180</v>
      </c>
    </row>
    <row r="199" spans="1:18">
      <c r="A199" t="s">
        <v>32</v>
      </c>
      <c r="B199" t="s">
        <v>66</v>
      </c>
      <c r="C199" t="s">
        <v>63</v>
      </c>
      <c r="D199" t="s">
        <v>182</v>
      </c>
      <c r="E199">
        <v>0</v>
      </c>
      <c r="F199">
        <v>87</v>
      </c>
      <c r="G199">
        <v>1623669.28</v>
      </c>
      <c r="H199">
        <v>11522979.98</v>
      </c>
      <c r="I199">
        <v>4286582.92</v>
      </c>
      <c r="J199">
        <v>27677.360000000001</v>
      </c>
      <c r="K199">
        <v>1694.4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17462603.940000001</v>
      </c>
    </row>
    <row r="200" spans="1:18">
      <c r="A200" t="s">
        <v>32</v>
      </c>
      <c r="B200" t="s">
        <v>64</v>
      </c>
      <c r="C200" t="s">
        <v>62</v>
      </c>
      <c r="D200" t="s">
        <v>181</v>
      </c>
    </row>
    <row r="201" spans="1:18">
      <c r="A201" t="s">
        <v>32</v>
      </c>
      <c r="B201" t="s">
        <v>64</v>
      </c>
      <c r="C201" t="s">
        <v>62</v>
      </c>
      <c r="D201" t="s">
        <v>180</v>
      </c>
    </row>
    <row r="202" spans="1:18">
      <c r="A202" t="s">
        <v>32</v>
      </c>
      <c r="B202" t="s">
        <v>64</v>
      </c>
      <c r="C202" t="s">
        <v>62</v>
      </c>
      <c r="D202" t="s">
        <v>182</v>
      </c>
    </row>
    <row r="203" spans="1:18">
      <c r="A203" t="s">
        <v>32</v>
      </c>
      <c r="B203" t="s">
        <v>64</v>
      </c>
      <c r="C203" t="s">
        <v>63</v>
      </c>
      <c r="D203" t="s">
        <v>181</v>
      </c>
    </row>
    <row r="204" spans="1:18">
      <c r="A204" t="s">
        <v>32</v>
      </c>
      <c r="B204" t="s">
        <v>64</v>
      </c>
      <c r="C204" t="s">
        <v>63</v>
      </c>
      <c r="D204" t="s">
        <v>180</v>
      </c>
    </row>
    <row r="205" spans="1:18">
      <c r="A205" t="s">
        <v>32</v>
      </c>
      <c r="B205" t="s">
        <v>64</v>
      </c>
      <c r="C205" t="s">
        <v>63</v>
      </c>
      <c r="D205" t="s">
        <v>182</v>
      </c>
    </row>
    <row r="206" spans="1:18">
      <c r="A206" t="s">
        <v>32</v>
      </c>
      <c r="B206" t="s">
        <v>67</v>
      </c>
      <c r="C206" t="s">
        <v>62</v>
      </c>
      <c r="D206" t="s">
        <v>181</v>
      </c>
      <c r="E206">
        <v>0</v>
      </c>
      <c r="F206">
        <v>1</v>
      </c>
      <c r="G206">
        <v>0</v>
      </c>
      <c r="H206">
        <v>301934.82</v>
      </c>
      <c r="I206">
        <v>301934.82</v>
      </c>
      <c r="J206">
        <v>16763.009999999998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620632.65</v>
      </c>
    </row>
    <row r="207" spans="1:18">
      <c r="A207" t="s">
        <v>32</v>
      </c>
      <c r="B207" t="s">
        <v>67</v>
      </c>
      <c r="C207" t="s">
        <v>62</v>
      </c>
      <c r="D207" t="s">
        <v>180</v>
      </c>
      <c r="E207">
        <v>0</v>
      </c>
      <c r="F207">
        <v>3</v>
      </c>
      <c r="G207">
        <v>0</v>
      </c>
      <c r="H207">
        <v>489682.41</v>
      </c>
      <c r="I207">
        <v>557105.37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1046787.78</v>
      </c>
    </row>
    <row r="208" spans="1:18">
      <c r="A208" t="s">
        <v>32</v>
      </c>
      <c r="B208" t="s">
        <v>67</v>
      </c>
      <c r="C208" t="s">
        <v>62</v>
      </c>
      <c r="D208" t="s">
        <v>182</v>
      </c>
    </row>
    <row r="209" spans="1:18">
      <c r="A209" t="s">
        <v>32</v>
      </c>
      <c r="B209" t="s">
        <v>67</v>
      </c>
      <c r="C209" t="s">
        <v>63</v>
      </c>
      <c r="D209" t="s">
        <v>181</v>
      </c>
    </row>
    <row r="210" spans="1:18">
      <c r="A210" t="s">
        <v>32</v>
      </c>
      <c r="B210" t="s">
        <v>67</v>
      </c>
      <c r="C210" t="s">
        <v>63</v>
      </c>
      <c r="D210" t="s">
        <v>180</v>
      </c>
      <c r="E210">
        <v>0</v>
      </c>
      <c r="F210">
        <v>3</v>
      </c>
      <c r="G210">
        <v>0</v>
      </c>
      <c r="H210">
        <v>26174188.079999998</v>
      </c>
      <c r="I210">
        <v>26909139.559999999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53083327.640000001</v>
      </c>
    </row>
    <row r="211" spans="1:18">
      <c r="A211" t="s">
        <v>32</v>
      </c>
      <c r="B211" t="s">
        <v>67</v>
      </c>
      <c r="C211" t="s">
        <v>63</v>
      </c>
      <c r="D211" t="s">
        <v>182</v>
      </c>
    </row>
    <row r="212" spans="1:18">
      <c r="A212" t="s">
        <v>32</v>
      </c>
      <c r="B212" t="s">
        <v>69</v>
      </c>
      <c r="C212" t="s">
        <v>62</v>
      </c>
      <c r="D212" t="s">
        <v>181</v>
      </c>
    </row>
    <row r="213" spans="1:18">
      <c r="A213" t="s">
        <v>32</v>
      </c>
      <c r="B213" t="s">
        <v>69</v>
      </c>
      <c r="C213" t="s">
        <v>62</v>
      </c>
      <c r="D213" t="s">
        <v>180</v>
      </c>
    </row>
    <row r="214" spans="1:18">
      <c r="A214" t="s">
        <v>32</v>
      </c>
      <c r="B214" t="s">
        <v>69</v>
      </c>
      <c r="C214" t="s">
        <v>62</v>
      </c>
      <c r="D214" t="s">
        <v>182</v>
      </c>
      <c r="E214">
        <v>0</v>
      </c>
      <c r="F214">
        <v>1</v>
      </c>
      <c r="G214">
        <v>0</v>
      </c>
      <c r="H214">
        <v>100644.94</v>
      </c>
      <c r="I214">
        <v>100644.94</v>
      </c>
      <c r="J214">
        <v>5052.38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206342.26</v>
      </c>
    </row>
    <row r="215" spans="1:18">
      <c r="A215" t="s">
        <v>32</v>
      </c>
      <c r="B215" t="s">
        <v>69</v>
      </c>
      <c r="C215" t="s">
        <v>63</v>
      </c>
      <c r="D215" t="s">
        <v>181</v>
      </c>
    </row>
    <row r="216" spans="1:18">
      <c r="A216" t="s">
        <v>32</v>
      </c>
      <c r="B216" t="s">
        <v>69</v>
      </c>
      <c r="C216" t="s">
        <v>63</v>
      </c>
      <c r="D216" t="s">
        <v>180</v>
      </c>
    </row>
    <row r="217" spans="1:18">
      <c r="A217" t="s">
        <v>32</v>
      </c>
      <c r="B217" t="s">
        <v>69</v>
      </c>
      <c r="C217" t="s">
        <v>63</v>
      </c>
      <c r="D217" t="s">
        <v>182</v>
      </c>
      <c r="E217">
        <v>0</v>
      </c>
      <c r="F217">
        <v>1</v>
      </c>
      <c r="G217">
        <v>0</v>
      </c>
      <c r="H217">
        <v>517995.31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517995.31</v>
      </c>
    </row>
    <row r="218" spans="1:18">
      <c r="A218" t="s">
        <v>33</v>
      </c>
      <c r="B218" t="s">
        <v>65</v>
      </c>
      <c r="C218" t="s">
        <v>62</v>
      </c>
      <c r="D218" t="s">
        <v>181</v>
      </c>
      <c r="E218">
        <v>0</v>
      </c>
      <c r="F218">
        <v>54868</v>
      </c>
      <c r="G218">
        <v>5849895509.5900002</v>
      </c>
      <c r="H218">
        <v>17313749845.73</v>
      </c>
      <c r="I218">
        <v>16895986148.4</v>
      </c>
      <c r="J218">
        <v>14890630830.450001</v>
      </c>
      <c r="K218">
        <v>6115273593.3299999</v>
      </c>
      <c r="L218">
        <v>4949182884.21</v>
      </c>
      <c r="M218">
        <v>1911331816.51</v>
      </c>
      <c r="N218">
        <v>1394402874.3199999</v>
      </c>
      <c r="O218">
        <v>930619491.76999998</v>
      </c>
      <c r="P218">
        <v>624209836.63</v>
      </c>
      <c r="Q218">
        <v>1409417626.97</v>
      </c>
      <c r="R218">
        <v>72284700457.899994</v>
      </c>
    </row>
    <row r="219" spans="1:18">
      <c r="A219" t="s">
        <v>33</v>
      </c>
      <c r="B219" t="s">
        <v>65</v>
      </c>
      <c r="C219" t="s">
        <v>62</v>
      </c>
      <c r="D219" t="s">
        <v>180</v>
      </c>
      <c r="E219">
        <v>0</v>
      </c>
      <c r="F219">
        <v>70959</v>
      </c>
      <c r="G219">
        <v>7729045008.7299995</v>
      </c>
      <c r="H219">
        <v>23889380292.150002</v>
      </c>
      <c r="I219">
        <v>23317472494.509998</v>
      </c>
      <c r="J219">
        <v>20932611432</v>
      </c>
      <c r="K219">
        <v>8792550228.5799999</v>
      </c>
      <c r="L219">
        <v>7156469413.1499996</v>
      </c>
      <c r="M219">
        <v>2375538510.9000001</v>
      </c>
      <c r="N219">
        <v>1605473690.2</v>
      </c>
      <c r="O219">
        <v>1050608095.1</v>
      </c>
      <c r="P219">
        <v>731180060.54999995</v>
      </c>
      <c r="Q219">
        <v>1658387899.6199999</v>
      </c>
      <c r="R219">
        <v>99238717125.490005</v>
      </c>
    </row>
    <row r="220" spans="1:18">
      <c r="A220" t="s">
        <v>33</v>
      </c>
      <c r="B220" t="s">
        <v>65</v>
      </c>
      <c r="C220" t="s">
        <v>62</v>
      </c>
      <c r="D220" t="s">
        <v>182</v>
      </c>
      <c r="E220">
        <v>0</v>
      </c>
      <c r="F220">
        <v>865</v>
      </c>
      <c r="G220">
        <v>81019099.040000007</v>
      </c>
      <c r="H220">
        <v>329839604.04000002</v>
      </c>
      <c r="I220">
        <v>294014097.67000002</v>
      </c>
      <c r="J220">
        <v>217800916.08000001</v>
      </c>
      <c r="K220">
        <v>74891566.560000002</v>
      </c>
      <c r="L220">
        <v>50014435.75</v>
      </c>
      <c r="M220">
        <v>20659266.809999999</v>
      </c>
      <c r="N220">
        <v>14516485.289999999</v>
      </c>
      <c r="O220">
        <v>11769765.85</v>
      </c>
      <c r="P220">
        <v>8914143.8000000007</v>
      </c>
      <c r="Q220">
        <v>20348094.629999999</v>
      </c>
      <c r="R220">
        <v>1123787475.52</v>
      </c>
    </row>
    <row r="221" spans="1:18">
      <c r="A221" t="s">
        <v>33</v>
      </c>
      <c r="B221" t="s">
        <v>65</v>
      </c>
      <c r="C221" t="s">
        <v>63</v>
      </c>
      <c r="D221" t="s">
        <v>181</v>
      </c>
      <c r="E221">
        <v>0</v>
      </c>
      <c r="F221">
        <v>40418</v>
      </c>
      <c r="G221">
        <v>2003952371.5999999</v>
      </c>
      <c r="H221">
        <v>11030532153.73</v>
      </c>
      <c r="I221">
        <v>8937756727.7900009</v>
      </c>
      <c r="J221">
        <v>6037905525.6999998</v>
      </c>
      <c r="K221">
        <v>2021293312.77</v>
      </c>
      <c r="L221">
        <v>1371765430.5899999</v>
      </c>
      <c r="M221">
        <v>410990044.06</v>
      </c>
      <c r="N221">
        <v>247670829.47</v>
      </c>
      <c r="O221">
        <v>152053333.50999999</v>
      </c>
      <c r="P221">
        <v>95329611.150000006</v>
      </c>
      <c r="Q221">
        <v>190368063.78999999</v>
      </c>
      <c r="R221">
        <v>32499617404.169998</v>
      </c>
    </row>
    <row r="222" spans="1:18">
      <c r="A222" t="s">
        <v>33</v>
      </c>
      <c r="B222" t="s">
        <v>65</v>
      </c>
      <c r="C222" t="s">
        <v>63</v>
      </c>
      <c r="D222" t="s">
        <v>180</v>
      </c>
      <c r="E222">
        <v>0</v>
      </c>
      <c r="F222">
        <v>55377</v>
      </c>
      <c r="G222">
        <v>3697285390.8099999</v>
      </c>
      <c r="H222">
        <v>15309849553.85</v>
      </c>
      <c r="I222">
        <v>12705371767.57</v>
      </c>
      <c r="J222">
        <v>9377693882.9899998</v>
      </c>
      <c r="K222">
        <v>3394105811.9699998</v>
      </c>
      <c r="L222">
        <v>2311814123.3200002</v>
      </c>
      <c r="M222">
        <v>562809225.16999996</v>
      </c>
      <c r="N222">
        <v>337124422.56999999</v>
      </c>
      <c r="O222">
        <v>214580601.81999999</v>
      </c>
      <c r="P222">
        <v>140090183.84999999</v>
      </c>
      <c r="Q222">
        <v>309043199.72000003</v>
      </c>
      <c r="R222">
        <v>48359768163.650002</v>
      </c>
    </row>
    <row r="223" spans="1:18">
      <c r="A223" t="s">
        <v>33</v>
      </c>
      <c r="B223" t="s">
        <v>65</v>
      </c>
      <c r="C223" t="s">
        <v>63</v>
      </c>
      <c r="D223" t="s">
        <v>182</v>
      </c>
      <c r="E223">
        <v>0</v>
      </c>
      <c r="F223">
        <v>359</v>
      </c>
      <c r="G223">
        <v>7223194.2199999997</v>
      </c>
      <c r="H223">
        <v>101496772.81</v>
      </c>
      <c r="I223">
        <v>80975065</v>
      </c>
      <c r="J223">
        <v>48784695.810000002</v>
      </c>
      <c r="K223">
        <v>11762269.060000001</v>
      </c>
      <c r="L223">
        <v>6453161.5499999998</v>
      </c>
      <c r="M223">
        <v>1757809.05</v>
      </c>
      <c r="N223">
        <v>1015929.1</v>
      </c>
      <c r="O223">
        <v>768940.16</v>
      </c>
      <c r="P223">
        <v>667593.54</v>
      </c>
      <c r="Q223">
        <v>783710.83</v>
      </c>
      <c r="R223">
        <v>261689141.13</v>
      </c>
    </row>
    <row r="224" spans="1:18">
      <c r="A224" t="s">
        <v>33</v>
      </c>
      <c r="B224" t="s">
        <v>68</v>
      </c>
      <c r="C224" t="s">
        <v>62</v>
      </c>
      <c r="D224" t="s">
        <v>181</v>
      </c>
      <c r="E224">
        <v>0</v>
      </c>
      <c r="F224">
        <v>2732</v>
      </c>
      <c r="G224">
        <v>440020472.33999997</v>
      </c>
      <c r="H224">
        <v>774139588.02999997</v>
      </c>
      <c r="I224">
        <v>716930416.40999997</v>
      </c>
      <c r="J224">
        <v>593852023.96000004</v>
      </c>
      <c r="K224">
        <v>238947437.06</v>
      </c>
      <c r="L224">
        <v>197741864.62</v>
      </c>
      <c r="M224">
        <v>77473685.379999995</v>
      </c>
      <c r="N224">
        <v>58963246.469999999</v>
      </c>
      <c r="O224">
        <v>44420771.729999997</v>
      </c>
      <c r="P224">
        <v>30090405.120000001</v>
      </c>
      <c r="Q224">
        <v>83987354.069999993</v>
      </c>
      <c r="R224">
        <v>3256567265.1799998</v>
      </c>
    </row>
    <row r="225" spans="1:18">
      <c r="A225" t="s">
        <v>33</v>
      </c>
      <c r="B225" t="s">
        <v>68</v>
      </c>
      <c r="C225" t="s">
        <v>62</v>
      </c>
      <c r="D225" t="s">
        <v>180</v>
      </c>
    </row>
    <row r="226" spans="1:18">
      <c r="A226" t="s">
        <v>33</v>
      </c>
      <c r="B226" t="s">
        <v>68</v>
      </c>
      <c r="C226" t="s">
        <v>62</v>
      </c>
      <c r="D226" t="s">
        <v>182</v>
      </c>
      <c r="E226">
        <v>0</v>
      </c>
      <c r="F226">
        <v>10345</v>
      </c>
      <c r="G226">
        <v>214759012.44</v>
      </c>
      <c r="H226">
        <v>3076347154.7600002</v>
      </c>
      <c r="I226">
        <v>2913765133.5900002</v>
      </c>
      <c r="J226">
        <v>2497662357.73</v>
      </c>
      <c r="K226">
        <v>1004948830.13</v>
      </c>
      <c r="L226">
        <v>775739984.53999996</v>
      </c>
      <c r="M226">
        <v>293255006.23000002</v>
      </c>
      <c r="N226">
        <v>241727008.72</v>
      </c>
      <c r="O226">
        <v>174316301.02000001</v>
      </c>
      <c r="P226">
        <v>134413362.50999999</v>
      </c>
      <c r="Q226">
        <v>279542089.06999999</v>
      </c>
      <c r="R226">
        <v>11606476240.74</v>
      </c>
    </row>
    <row r="227" spans="1:18">
      <c r="A227" t="s">
        <v>33</v>
      </c>
      <c r="B227" t="s">
        <v>68</v>
      </c>
      <c r="C227" t="s">
        <v>63</v>
      </c>
      <c r="D227" t="s">
        <v>181</v>
      </c>
      <c r="E227">
        <v>0</v>
      </c>
      <c r="F227">
        <v>2061</v>
      </c>
      <c r="G227">
        <v>264126559.13999999</v>
      </c>
      <c r="H227">
        <v>502203426.58999997</v>
      </c>
      <c r="I227">
        <v>492386800.82999998</v>
      </c>
      <c r="J227">
        <v>420106466.92000002</v>
      </c>
      <c r="K227">
        <v>164710020.18000001</v>
      </c>
      <c r="L227">
        <v>124308269.75</v>
      </c>
      <c r="M227">
        <v>38840875.280000001</v>
      </c>
      <c r="N227">
        <v>25361381.059999999</v>
      </c>
      <c r="O227">
        <v>16129467.869999999</v>
      </c>
      <c r="P227">
        <v>10500404.6</v>
      </c>
      <c r="Q227">
        <v>24835866.050000001</v>
      </c>
      <c r="R227">
        <v>2083509538.29</v>
      </c>
    </row>
    <row r="228" spans="1:18">
      <c r="A228" t="s">
        <v>33</v>
      </c>
      <c r="B228" t="s">
        <v>68</v>
      </c>
      <c r="C228" t="s">
        <v>63</v>
      </c>
      <c r="D228" t="s">
        <v>180</v>
      </c>
    </row>
    <row r="229" spans="1:18">
      <c r="A229" t="s">
        <v>33</v>
      </c>
      <c r="B229" t="s">
        <v>68</v>
      </c>
      <c r="C229" t="s">
        <v>63</v>
      </c>
      <c r="D229" t="s">
        <v>182</v>
      </c>
      <c r="E229">
        <v>0</v>
      </c>
      <c r="F229">
        <v>11693</v>
      </c>
      <c r="G229">
        <v>154136028.13</v>
      </c>
      <c r="H229">
        <v>3327470655.9699998</v>
      </c>
      <c r="I229">
        <v>3017375737.6199999</v>
      </c>
      <c r="J229">
        <v>2171533595.04</v>
      </c>
      <c r="K229">
        <v>642972778.72000003</v>
      </c>
      <c r="L229">
        <v>377636677.24000001</v>
      </c>
      <c r="M229">
        <v>112890943.73999999</v>
      </c>
      <c r="N229">
        <v>75934961.150000006</v>
      </c>
      <c r="O229">
        <v>53473501.170000002</v>
      </c>
      <c r="P229">
        <v>38279271.130000003</v>
      </c>
      <c r="Q229">
        <v>44005575.899999999</v>
      </c>
      <c r="R229">
        <v>10015709725.809999</v>
      </c>
    </row>
    <row r="230" spans="1:18">
      <c r="A230" t="s">
        <v>33</v>
      </c>
      <c r="B230" t="s">
        <v>66</v>
      </c>
      <c r="C230" t="s">
        <v>62</v>
      </c>
      <c r="D230" t="s">
        <v>181</v>
      </c>
      <c r="E230">
        <v>0</v>
      </c>
      <c r="F230">
        <v>16386</v>
      </c>
      <c r="G230">
        <v>1929538091.9400001</v>
      </c>
      <c r="H230">
        <v>5231733026.6800003</v>
      </c>
      <c r="I230">
        <v>5040326947.1800003</v>
      </c>
      <c r="J230">
        <v>4385859784.7700005</v>
      </c>
      <c r="K230">
        <v>1804066635</v>
      </c>
      <c r="L230">
        <v>1525947547.29</v>
      </c>
      <c r="M230">
        <v>545969267.45000005</v>
      </c>
      <c r="N230">
        <v>394997516.30000001</v>
      </c>
      <c r="O230">
        <v>256437926.06</v>
      </c>
      <c r="P230">
        <v>159380985.09</v>
      </c>
      <c r="Q230">
        <v>393917910.70999998</v>
      </c>
      <c r="R230">
        <v>21668175638.48</v>
      </c>
    </row>
    <row r="231" spans="1:18">
      <c r="A231" t="s">
        <v>33</v>
      </c>
      <c r="B231" t="s">
        <v>66</v>
      </c>
      <c r="C231" t="s">
        <v>62</v>
      </c>
      <c r="D231" t="s">
        <v>180</v>
      </c>
    </row>
    <row r="232" spans="1:18">
      <c r="A232" t="s">
        <v>33</v>
      </c>
      <c r="B232" t="s">
        <v>66</v>
      </c>
      <c r="C232" t="s">
        <v>62</v>
      </c>
      <c r="D232" t="s">
        <v>182</v>
      </c>
      <c r="E232">
        <v>0</v>
      </c>
      <c r="F232">
        <v>12162</v>
      </c>
      <c r="G232">
        <v>254981869.13</v>
      </c>
      <c r="H232">
        <v>3336153406.4699998</v>
      </c>
      <c r="I232">
        <v>3033502138.3000002</v>
      </c>
      <c r="J232">
        <v>2419503308.27</v>
      </c>
      <c r="K232">
        <v>940362313.28999996</v>
      </c>
      <c r="L232">
        <v>725776973.98000002</v>
      </c>
      <c r="M232">
        <v>266617585.49000001</v>
      </c>
      <c r="N232">
        <v>219684925.25</v>
      </c>
      <c r="O232">
        <v>178571777.19</v>
      </c>
      <c r="P232">
        <v>129462346.31</v>
      </c>
      <c r="Q232">
        <v>271120915.07999998</v>
      </c>
      <c r="R232">
        <v>11775737558.76</v>
      </c>
    </row>
    <row r="233" spans="1:18">
      <c r="A233" t="s">
        <v>33</v>
      </c>
      <c r="B233" t="s">
        <v>66</v>
      </c>
      <c r="C233" t="s">
        <v>63</v>
      </c>
      <c r="D233" t="s">
        <v>181</v>
      </c>
      <c r="E233">
        <v>0</v>
      </c>
      <c r="F233">
        <v>47168</v>
      </c>
      <c r="G233">
        <v>5303717893.0600004</v>
      </c>
      <c r="H233">
        <v>12326822975.83</v>
      </c>
      <c r="I233">
        <v>11777500739.27</v>
      </c>
      <c r="J233">
        <v>9650277931.7800007</v>
      </c>
      <c r="K233">
        <v>3671688680.23</v>
      </c>
      <c r="L233">
        <v>2716995818.3200002</v>
      </c>
      <c r="M233">
        <v>776241034.88999999</v>
      </c>
      <c r="N233">
        <v>475823830.00999999</v>
      </c>
      <c r="O233">
        <v>279216286.02999997</v>
      </c>
      <c r="P233">
        <v>173304065.62</v>
      </c>
      <c r="Q233">
        <v>464604439.45999998</v>
      </c>
      <c r="R233">
        <v>47616193694.510002</v>
      </c>
    </row>
    <row r="234" spans="1:18">
      <c r="A234" t="s">
        <v>33</v>
      </c>
      <c r="B234" t="s">
        <v>66</v>
      </c>
      <c r="C234" t="s">
        <v>63</v>
      </c>
      <c r="D234" t="s">
        <v>180</v>
      </c>
    </row>
    <row r="235" spans="1:18">
      <c r="A235" t="s">
        <v>33</v>
      </c>
      <c r="B235" t="s">
        <v>66</v>
      </c>
      <c r="C235" t="s">
        <v>63</v>
      </c>
      <c r="D235" t="s">
        <v>182</v>
      </c>
      <c r="E235">
        <v>0</v>
      </c>
      <c r="F235">
        <v>82650</v>
      </c>
      <c r="G235">
        <v>623352245.80999994</v>
      </c>
      <c r="H235">
        <v>18457141571.380001</v>
      </c>
      <c r="I235">
        <v>12341109265.190001</v>
      </c>
      <c r="J235">
        <v>6445689812.3299999</v>
      </c>
      <c r="K235">
        <v>1528448416.74</v>
      </c>
      <c r="L235">
        <v>853186923.92999995</v>
      </c>
      <c r="M235">
        <v>262156107.37</v>
      </c>
      <c r="N235">
        <v>184611916.93000001</v>
      </c>
      <c r="O235">
        <v>128514231.48999999</v>
      </c>
      <c r="P235">
        <v>91393042.230000004</v>
      </c>
      <c r="Q235">
        <v>152583598.56</v>
      </c>
      <c r="R235">
        <v>41068187131.970001</v>
      </c>
    </row>
    <row r="236" spans="1:18">
      <c r="A236" t="s">
        <v>33</v>
      </c>
      <c r="B236" t="s">
        <v>64</v>
      </c>
      <c r="C236" t="s">
        <v>62</v>
      </c>
      <c r="D236" t="s">
        <v>181</v>
      </c>
    </row>
    <row r="237" spans="1:18">
      <c r="A237" t="s">
        <v>33</v>
      </c>
      <c r="B237" t="s">
        <v>64</v>
      </c>
      <c r="C237" t="s">
        <v>62</v>
      </c>
      <c r="D237" t="s">
        <v>180</v>
      </c>
    </row>
    <row r="238" spans="1:18">
      <c r="A238" t="s">
        <v>33</v>
      </c>
      <c r="B238" t="s">
        <v>64</v>
      </c>
      <c r="C238" t="s">
        <v>62</v>
      </c>
      <c r="D238" t="s">
        <v>182</v>
      </c>
    </row>
    <row r="239" spans="1:18">
      <c r="A239" t="s">
        <v>33</v>
      </c>
      <c r="B239" t="s">
        <v>64</v>
      </c>
      <c r="C239" t="s">
        <v>63</v>
      </c>
      <c r="D239" t="s">
        <v>181</v>
      </c>
    </row>
    <row r="240" spans="1:18">
      <c r="A240" t="s">
        <v>33</v>
      </c>
      <c r="B240" t="s">
        <v>64</v>
      </c>
      <c r="C240" t="s">
        <v>63</v>
      </c>
      <c r="D240" t="s">
        <v>180</v>
      </c>
    </row>
    <row r="241" spans="1:18">
      <c r="A241" t="s">
        <v>33</v>
      </c>
      <c r="B241" t="s">
        <v>64</v>
      </c>
      <c r="C241" t="s">
        <v>63</v>
      </c>
      <c r="D241" t="s">
        <v>182</v>
      </c>
      <c r="E241">
        <v>0</v>
      </c>
      <c r="F241">
        <v>180</v>
      </c>
      <c r="G241">
        <v>3077126.03</v>
      </c>
      <c r="H241">
        <v>26182785.539999999</v>
      </c>
      <c r="I241">
        <v>853333.84</v>
      </c>
      <c r="J241">
        <v>184888.04</v>
      </c>
      <c r="K241">
        <v>48952.17</v>
      </c>
      <c r="L241">
        <v>20748.84</v>
      </c>
      <c r="M241">
        <v>9124.86</v>
      </c>
      <c r="N241">
        <v>9124.86</v>
      </c>
      <c r="O241">
        <v>9124.86</v>
      </c>
      <c r="P241">
        <v>7321.23</v>
      </c>
      <c r="Q241">
        <v>125583.7</v>
      </c>
      <c r="R241">
        <v>30528113.98</v>
      </c>
    </row>
    <row r="242" spans="1:18">
      <c r="A242" t="s">
        <v>33</v>
      </c>
      <c r="B242" t="s">
        <v>67</v>
      </c>
      <c r="C242" t="s">
        <v>62</v>
      </c>
      <c r="D242" t="s">
        <v>181</v>
      </c>
      <c r="E242">
        <v>0</v>
      </c>
      <c r="F242">
        <v>17</v>
      </c>
      <c r="G242">
        <v>4765860.54</v>
      </c>
      <c r="H242">
        <v>5486673.1200000001</v>
      </c>
      <c r="I242">
        <v>5486673.1200000001</v>
      </c>
      <c r="J242">
        <v>5486673.1200000001</v>
      </c>
      <c r="K242">
        <v>2743336.56</v>
      </c>
      <c r="L242">
        <v>2944574.37</v>
      </c>
      <c r="M242">
        <v>1343395.46</v>
      </c>
      <c r="N242">
        <v>954888.74</v>
      </c>
      <c r="O242">
        <v>486621.01</v>
      </c>
      <c r="P242">
        <v>328355.61</v>
      </c>
      <c r="Q242">
        <v>3106641.12</v>
      </c>
      <c r="R242">
        <v>33133692.789999999</v>
      </c>
    </row>
    <row r="243" spans="1:18">
      <c r="A243" t="s">
        <v>33</v>
      </c>
      <c r="B243" t="s">
        <v>67</v>
      </c>
      <c r="C243" t="s">
        <v>62</v>
      </c>
      <c r="D243" t="s">
        <v>180</v>
      </c>
      <c r="E243">
        <v>0</v>
      </c>
      <c r="F243">
        <v>10</v>
      </c>
      <c r="G243">
        <v>16634537.970000001</v>
      </c>
      <c r="H243">
        <v>14138143.23</v>
      </c>
      <c r="I243">
        <v>14138143.23</v>
      </c>
      <c r="J243">
        <v>9675083.8599999994</v>
      </c>
      <c r="K243">
        <v>4026898.15</v>
      </c>
      <c r="L243">
        <v>3777357.27</v>
      </c>
      <c r="M243">
        <v>1646538.67</v>
      </c>
      <c r="N243">
        <v>845131.58</v>
      </c>
      <c r="O243">
        <v>845131.58</v>
      </c>
      <c r="P243">
        <v>699889.06</v>
      </c>
      <c r="Q243">
        <v>364666.36</v>
      </c>
      <c r="R243">
        <v>66791520.960000001</v>
      </c>
    </row>
    <row r="244" spans="1:18">
      <c r="A244" t="s">
        <v>33</v>
      </c>
      <c r="B244" t="s">
        <v>67</v>
      </c>
      <c r="C244" t="s">
        <v>62</v>
      </c>
      <c r="D244" t="s">
        <v>182</v>
      </c>
      <c r="E244">
        <v>0</v>
      </c>
      <c r="F244">
        <v>9</v>
      </c>
      <c r="G244">
        <v>9034466.5299999993</v>
      </c>
      <c r="H244">
        <v>2993292.53</v>
      </c>
      <c r="I244">
        <v>2993292.53</v>
      </c>
      <c r="J244">
        <v>2993292.53</v>
      </c>
      <c r="K244">
        <v>1346321.47</v>
      </c>
      <c r="L244">
        <v>1144388.97</v>
      </c>
      <c r="M244">
        <v>572194.49</v>
      </c>
      <c r="N244">
        <v>462850.74</v>
      </c>
      <c r="O244">
        <v>230802.98</v>
      </c>
      <c r="P244">
        <v>47775.05</v>
      </c>
      <c r="Q244">
        <v>170223.67</v>
      </c>
      <c r="R244">
        <v>21988901.5</v>
      </c>
    </row>
    <row r="245" spans="1:18">
      <c r="A245" t="s">
        <v>33</v>
      </c>
      <c r="B245" t="s">
        <v>67</v>
      </c>
      <c r="C245" t="s">
        <v>63</v>
      </c>
      <c r="D245" t="s">
        <v>181</v>
      </c>
      <c r="E245">
        <v>0</v>
      </c>
      <c r="F245">
        <v>3</v>
      </c>
      <c r="G245">
        <v>2558875.7999999998</v>
      </c>
      <c r="H245">
        <v>3009607.41</v>
      </c>
      <c r="I245">
        <v>1526969.36</v>
      </c>
      <c r="J245">
        <v>363898.96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7459351.5300000003</v>
      </c>
    </row>
    <row r="246" spans="1:18">
      <c r="A246" t="s">
        <v>33</v>
      </c>
      <c r="B246" t="s">
        <v>67</v>
      </c>
      <c r="C246" t="s">
        <v>63</v>
      </c>
      <c r="D246" t="s">
        <v>180</v>
      </c>
      <c r="E246">
        <v>0</v>
      </c>
      <c r="F246">
        <v>9</v>
      </c>
      <c r="G246">
        <v>6382316.3600000003</v>
      </c>
      <c r="H246">
        <v>3781385.04</v>
      </c>
      <c r="I246">
        <v>3665716.1</v>
      </c>
      <c r="J246">
        <v>3462792.61</v>
      </c>
      <c r="K246">
        <v>1064162.29</v>
      </c>
      <c r="L246">
        <v>124030.44</v>
      </c>
      <c r="M246">
        <v>62015.22</v>
      </c>
      <c r="N246">
        <v>62015.22</v>
      </c>
      <c r="O246">
        <v>62015.22</v>
      </c>
      <c r="P246">
        <v>1437.99</v>
      </c>
      <c r="Q246">
        <v>0</v>
      </c>
      <c r="R246">
        <v>18667886.489999998</v>
      </c>
    </row>
    <row r="247" spans="1:18">
      <c r="A247" t="s">
        <v>33</v>
      </c>
      <c r="B247" t="s">
        <v>67</v>
      </c>
      <c r="C247" t="s">
        <v>63</v>
      </c>
      <c r="D247" t="s">
        <v>182</v>
      </c>
      <c r="E247">
        <v>0</v>
      </c>
      <c r="F247">
        <v>2</v>
      </c>
      <c r="G247">
        <v>0</v>
      </c>
      <c r="H247">
        <v>1674123.17</v>
      </c>
      <c r="I247">
        <v>353422.55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2027545.72</v>
      </c>
    </row>
    <row r="248" spans="1:18">
      <c r="A248" t="s">
        <v>33</v>
      </c>
      <c r="B248" t="s">
        <v>69</v>
      </c>
      <c r="C248" t="s">
        <v>62</v>
      </c>
      <c r="D248" t="s">
        <v>181</v>
      </c>
      <c r="E248">
        <v>0</v>
      </c>
      <c r="F248">
        <v>463</v>
      </c>
      <c r="G248">
        <v>38688947.490000002</v>
      </c>
      <c r="H248">
        <v>83434990.909999996</v>
      </c>
      <c r="I248">
        <v>72443372.959999993</v>
      </c>
      <c r="J248">
        <v>62884081.799999997</v>
      </c>
      <c r="K248">
        <v>28552362.699999999</v>
      </c>
      <c r="L248">
        <v>27079933.460000001</v>
      </c>
      <c r="M248">
        <v>12186415.720000001</v>
      </c>
      <c r="N248">
        <v>11208417.6</v>
      </c>
      <c r="O248">
        <v>9712418.0199999996</v>
      </c>
      <c r="P248">
        <v>7901850.0700000003</v>
      </c>
      <c r="Q248">
        <v>23393439.949999999</v>
      </c>
      <c r="R248">
        <v>377486230.68000001</v>
      </c>
    </row>
    <row r="249" spans="1:18">
      <c r="A249" t="s">
        <v>33</v>
      </c>
      <c r="B249" t="s">
        <v>69</v>
      </c>
      <c r="C249" t="s">
        <v>62</v>
      </c>
      <c r="D249" t="s">
        <v>180</v>
      </c>
    </row>
    <row r="250" spans="1:18">
      <c r="A250" t="s">
        <v>33</v>
      </c>
      <c r="B250" t="s">
        <v>69</v>
      </c>
      <c r="C250" t="s">
        <v>62</v>
      </c>
      <c r="D250" t="s">
        <v>182</v>
      </c>
      <c r="E250">
        <v>0</v>
      </c>
      <c r="F250">
        <v>611</v>
      </c>
      <c r="G250">
        <v>2102432.54</v>
      </c>
      <c r="H250">
        <v>148215553.75999999</v>
      </c>
      <c r="I250">
        <v>129694948.98999999</v>
      </c>
      <c r="J250">
        <v>97560822.959999993</v>
      </c>
      <c r="K250">
        <v>34265389.210000001</v>
      </c>
      <c r="L250">
        <v>21290488.59</v>
      </c>
      <c r="M250">
        <v>6407538.2000000002</v>
      </c>
      <c r="N250">
        <v>4981505.46</v>
      </c>
      <c r="O250">
        <v>4313261.04</v>
      </c>
      <c r="P250">
        <v>3113944.72</v>
      </c>
      <c r="Q250">
        <v>4329549.8499999996</v>
      </c>
      <c r="R250">
        <v>456275435.31999999</v>
      </c>
    </row>
    <row r="251" spans="1:18">
      <c r="A251" t="s">
        <v>33</v>
      </c>
      <c r="B251" t="s">
        <v>69</v>
      </c>
      <c r="C251" t="s">
        <v>63</v>
      </c>
      <c r="D251" t="s">
        <v>181</v>
      </c>
      <c r="E251">
        <v>0</v>
      </c>
      <c r="F251">
        <v>605</v>
      </c>
      <c r="G251">
        <v>28654839.489999998</v>
      </c>
      <c r="H251">
        <v>79825130.680000007</v>
      </c>
      <c r="I251">
        <v>63995554.960000001</v>
      </c>
      <c r="J251">
        <v>58156201.57</v>
      </c>
      <c r="K251">
        <v>30536228.300000001</v>
      </c>
      <c r="L251">
        <v>24303389.789999999</v>
      </c>
      <c r="M251">
        <v>10003192.9</v>
      </c>
      <c r="N251">
        <v>8607009.8900000006</v>
      </c>
      <c r="O251">
        <v>7191415.8099999996</v>
      </c>
      <c r="P251">
        <v>5424428.1200000001</v>
      </c>
      <c r="Q251">
        <v>14393707.779999999</v>
      </c>
      <c r="R251">
        <v>331091099.29000002</v>
      </c>
    </row>
    <row r="252" spans="1:18">
      <c r="A252" t="s">
        <v>33</v>
      </c>
      <c r="B252" t="s">
        <v>69</v>
      </c>
      <c r="C252" t="s">
        <v>63</v>
      </c>
      <c r="D252" t="s">
        <v>180</v>
      </c>
    </row>
    <row r="253" spans="1:18">
      <c r="A253" t="s">
        <v>33</v>
      </c>
      <c r="B253" t="s">
        <v>69</v>
      </c>
      <c r="C253" t="s">
        <v>63</v>
      </c>
      <c r="D253" t="s">
        <v>182</v>
      </c>
      <c r="E253">
        <v>0</v>
      </c>
      <c r="F253">
        <v>1647</v>
      </c>
      <c r="G253">
        <v>16414800.43</v>
      </c>
      <c r="H253">
        <v>388728411.98000002</v>
      </c>
      <c r="I253">
        <v>318006847.56</v>
      </c>
      <c r="J253">
        <v>187622399.16</v>
      </c>
      <c r="K253">
        <v>40785532.140000001</v>
      </c>
      <c r="L253">
        <v>20602463.399999999</v>
      </c>
      <c r="M253">
        <v>5474010.2400000002</v>
      </c>
      <c r="N253">
        <v>2919527.61</v>
      </c>
      <c r="O253">
        <v>1933341.97</v>
      </c>
      <c r="P253">
        <v>1008450.45</v>
      </c>
      <c r="Q253">
        <v>3231037.98</v>
      </c>
      <c r="R253">
        <v>986726822.91999996</v>
      </c>
    </row>
    <row r="254" spans="1:18">
      <c r="A254" t="s">
        <v>34</v>
      </c>
      <c r="B254" t="s">
        <v>65</v>
      </c>
      <c r="C254" t="s">
        <v>62</v>
      </c>
      <c r="D254" t="s">
        <v>181</v>
      </c>
      <c r="E254">
        <v>0</v>
      </c>
      <c r="F254">
        <v>2135</v>
      </c>
      <c r="G254">
        <v>110232192.7</v>
      </c>
      <c r="H254">
        <v>2481699661.1799998</v>
      </c>
      <c r="I254">
        <v>2166481885.5599999</v>
      </c>
      <c r="J254">
        <v>1669922122.5899999</v>
      </c>
      <c r="K254">
        <v>597618141.16999996</v>
      </c>
      <c r="L254">
        <v>368275455.07999998</v>
      </c>
      <c r="M254">
        <v>116446008.42</v>
      </c>
      <c r="N254">
        <v>74988626.579999998</v>
      </c>
      <c r="O254">
        <v>51373014.659999996</v>
      </c>
      <c r="P254">
        <v>37755440.880000003</v>
      </c>
      <c r="Q254">
        <v>82646757.040000007</v>
      </c>
      <c r="R254">
        <v>7757439305.8599997</v>
      </c>
    </row>
    <row r="255" spans="1:18">
      <c r="A255" t="s">
        <v>34</v>
      </c>
      <c r="B255" t="s">
        <v>65</v>
      </c>
      <c r="C255" t="s">
        <v>62</v>
      </c>
      <c r="D255" t="s">
        <v>180</v>
      </c>
      <c r="E255">
        <v>0</v>
      </c>
      <c r="F255">
        <v>4260</v>
      </c>
      <c r="G255">
        <v>287213460.06999999</v>
      </c>
      <c r="H255">
        <v>4375128941.6000004</v>
      </c>
      <c r="I255">
        <v>4119205581.5900002</v>
      </c>
      <c r="J255">
        <v>3375762388.75</v>
      </c>
      <c r="K255">
        <v>1153534989.77</v>
      </c>
      <c r="L255">
        <v>604259812.73000002</v>
      </c>
      <c r="M255">
        <v>177060238.5</v>
      </c>
      <c r="N255">
        <v>113457204.48999999</v>
      </c>
      <c r="O255">
        <v>75981273.120000005</v>
      </c>
      <c r="P255">
        <v>54215304.950000003</v>
      </c>
      <c r="Q255">
        <v>121889153.48</v>
      </c>
      <c r="R255">
        <v>14457708349.040001</v>
      </c>
    </row>
    <row r="256" spans="1:18">
      <c r="A256" t="s">
        <v>34</v>
      </c>
      <c r="B256" t="s">
        <v>65</v>
      </c>
      <c r="C256" t="s">
        <v>62</v>
      </c>
      <c r="D256" t="s">
        <v>182</v>
      </c>
      <c r="E256">
        <v>0</v>
      </c>
      <c r="F256">
        <v>171</v>
      </c>
      <c r="G256">
        <v>1162211.99</v>
      </c>
      <c r="H256">
        <v>243657720.41999999</v>
      </c>
      <c r="I256">
        <v>195001010.36000001</v>
      </c>
      <c r="J256">
        <v>123259065.34</v>
      </c>
      <c r="K256">
        <v>37583728.530000001</v>
      </c>
      <c r="L256">
        <v>28243379.649999999</v>
      </c>
      <c r="M256">
        <v>8458765.0099999998</v>
      </c>
      <c r="N256">
        <v>4274390.22</v>
      </c>
      <c r="O256">
        <v>2483421.81</v>
      </c>
      <c r="P256">
        <v>1540867.14</v>
      </c>
      <c r="Q256">
        <v>3152173.96</v>
      </c>
      <c r="R256">
        <v>648816734.40999997</v>
      </c>
    </row>
    <row r="257" spans="1:18">
      <c r="A257" t="s">
        <v>34</v>
      </c>
      <c r="B257" t="s">
        <v>65</v>
      </c>
      <c r="C257" t="s">
        <v>63</v>
      </c>
      <c r="D257" t="s">
        <v>181</v>
      </c>
      <c r="E257">
        <v>0</v>
      </c>
      <c r="F257">
        <v>1640</v>
      </c>
      <c r="G257">
        <v>56177175.140000001</v>
      </c>
      <c r="H257">
        <v>841999817.94000006</v>
      </c>
      <c r="I257">
        <v>546340826.29999995</v>
      </c>
      <c r="J257">
        <v>299131944.50999999</v>
      </c>
      <c r="K257">
        <v>75643963.5</v>
      </c>
      <c r="L257">
        <v>33263456.77</v>
      </c>
      <c r="M257">
        <v>9404178.1500000004</v>
      </c>
      <c r="N257">
        <v>5499379.4699999997</v>
      </c>
      <c r="O257">
        <v>2982995.61</v>
      </c>
      <c r="P257">
        <v>2048154.44</v>
      </c>
      <c r="Q257">
        <v>2886861.56</v>
      </c>
      <c r="R257">
        <v>1875378753.3900001</v>
      </c>
    </row>
    <row r="258" spans="1:18">
      <c r="A258" t="s">
        <v>34</v>
      </c>
      <c r="B258" t="s">
        <v>65</v>
      </c>
      <c r="C258" t="s">
        <v>63</v>
      </c>
      <c r="D258" t="s">
        <v>180</v>
      </c>
      <c r="E258">
        <v>0</v>
      </c>
      <c r="F258">
        <v>4119</v>
      </c>
      <c r="G258">
        <v>150539414.38</v>
      </c>
      <c r="H258">
        <v>1956747754.4300001</v>
      </c>
      <c r="I258">
        <v>1354262023.22</v>
      </c>
      <c r="J258">
        <v>946781356.5</v>
      </c>
      <c r="K258">
        <v>308141005.55000001</v>
      </c>
      <c r="L258">
        <v>160516548.47</v>
      </c>
      <c r="M258">
        <v>30906954.379999999</v>
      </c>
      <c r="N258">
        <v>20454509.390000001</v>
      </c>
      <c r="O258">
        <v>12365514.08</v>
      </c>
      <c r="P258">
        <v>9608725.5700000003</v>
      </c>
      <c r="Q258">
        <v>27358772.629999999</v>
      </c>
      <c r="R258">
        <v>4977682578.6000004</v>
      </c>
    </row>
    <row r="259" spans="1:18">
      <c r="A259" t="s">
        <v>34</v>
      </c>
      <c r="B259" t="s">
        <v>65</v>
      </c>
      <c r="C259" t="s">
        <v>63</v>
      </c>
      <c r="D259" t="s">
        <v>182</v>
      </c>
      <c r="E259">
        <v>0</v>
      </c>
      <c r="F259">
        <v>39</v>
      </c>
      <c r="G259">
        <v>244860.44</v>
      </c>
      <c r="H259">
        <v>45742170.789999999</v>
      </c>
      <c r="I259">
        <v>14580402.27</v>
      </c>
      <c r="J259">
        <v>5266956.51</v>
      </c>
      <c r="K259">
        <v>598506.35</v>
      </c>
      <c r="L259">
        <v>529345.36</v>
      </c>
      <c r="M259">
        <v>234831.12</v>
      </c>
      <c r="N259">
        <v>231292.38</v>
      </c>
      <c r="O259">
        <v>167793.06</v>
      </c>
      <c r="P259">
        <v>77119.490000000005</v>
      </c>
      <c r="Q259">
        <v>115854.85</v>
      </c>
      <c r="R259">
        <v>67789132.629999995</v>
      </c>
    </row>
    <row r="260" spans="1:18">
      <c r="A260" t="s">
        <v>34</v>
      </c>
      <c r="B260" t="s">
        <v>68</v>
      </c>
      <c r="C260" t="s">
        <v>62</v>
      </c>
      <c r="D260" t="s">
        <v>181</v>
      </c>
      <c r="E260">
        <v>0</v>
      </c>
      <c r="F260">
        <v>12</v>
      </c>
      <c r="G260">
        <v>0</v>
      </c>
      <c r="H260">
        <v>4083125.96</v>
      </c>
      <c r="I260">
        <v>4483839.57</v>
      </c>
      <c r="J260">
        <v>3298764.91</v>
      </c>
      <c r="K260">
        <v>1191840.5900000001</v>
      </c>
      <c r="L260">
        <v>930463.03</v>
      </c>
      <c r="M260">
        <v>307668.25</v>
      </c>
      <c r="N260">
        <v>179227.37</v>
      </c>
      <c r="O260">
        <v>179227.37</v>
      </c>
      <c r="P260">
        <v>130056.14</v>
      </c>
      <c r="Q260">
        <v>0</v>
      </c>
      <c r="R260">
        <v>14784213.199999999</v>
      </c>
    </row>
    <row r="261" spans="1:18">
      <c r="A261" t="s">
        <v>34</v>
      </c>
      <c r="B261" t="s">
        <v>68</v>
      </c>
      <c r="C261" t="s">
        <v>62</v>
      </c>
      <c r="D261" t="s">
        <v>180</v>
      </c>
    </row>
    <row r="262" spans="1:18">
      <c r="A262" t="s">
        <v>34</v>
      </c>
      <c r="B262" t="s">
        <v>68</v>
      </c>
      <c r="C262" t="s">
        <v>62</v>
      </c>
      <c r="D262" t="s">
        <v>182</v>
      </c>
      <c r="E262">
        <v>0</v>
      </c>
      <c r="F262">
        <v>191</v>
      </c>
      <c r="G262">
        <v>5637686.21</v>
      </c>
      <c r="H262">
        <v>82779758.269999996</v>
      </c>
      <c r="I262">
        <v>61214267.079999998</v>
      </c>
      <c r="J262">
        <v>49698812.899999999</v>
      </c>
      <c r="K262">
        <v>20472421.77</v>
      </c>
      <c r="L262">
        <v>14118555.710000001</v>
      </c>
      <c r="M262">
        <v>2976898.94</v>
      </c>
      <c r="N262">
        <v>2536327.92</v>
      </c>
      <c r="O262">
        <v>2122341.19</v>
      </c>
      <c r="P262">
        <v>1750736.3</v>
      </c>
      <c r="Q262">
        <v>5341164.7300000004</v>
      </c>
      <c r="R262">
        <v>248648971.02000001</v>
      </c>
    </row>
    <row r="263" spans="1:18">
      <c r="A263" t="s">
        <v>34</v>
      </c>
      <c r="B263" t="s">
        <v>68</v>
      </c>
      <c r="C263" t="s">
        <v>63</v>
      </c>
      <c r="D263" t="s">
        <v>181</v>
      </c>
      <c r="E263">
        <v>0</v>
      </c>
      <c r="F263">
        <v>26</v>
      </c>
      <c r="G263">
        <v>240632.2</v>
      </c>
      <c r="H263">
        <v>18574810.27</v>
      </c>
      <c r="I263">
        <v>10090499.17</v>
      </c>
      <c r="J263">
        <v>3687885.38</v>
      </c>
      <c r="K263">
        <v>1079424.01</v>
      </c>
      <c r="L263">
        <v>802563.84</v>
      </c>
      <c r="M263">
        <v>401330.48</v>
      </c>
      <c r="N263">
        <v>370617.23</v>
      </c>
      <c r="O263">
        <v>217603.44</v>
      </c>
      <c r="P263">
        <v>81555.86</v>
      </c>
      <c r="Q263">
        <v>171127.49</v>
      </c>
      <c r="R263">
        <v>35718049.369999997</v>
      </c>
    </row>
    <row r="264" spans="1:18">
      <c r="A264" t="s">
        <v>34</v>
      </c>
      <c r="B264" t="s">
        <v>68</v>
      </c>
      <c r="C264" t="s">
        <v>63</v>
      </c>
      <c r="D264" t="s">
        <v>180</v>
      </c>
    </row>
    <row r="265" spans="1:18">
      <c r="A265" t="s">
        <v>34</v>
      </c>
      <c r="B265" t="s">
        <v>68</v>
      </c>
      <c r="C265" t="s">
        <v>63</v>
      </c>
      <c r="D265" t="s">
        <v>182</v>
      </c>
      <c r="E265">
        <v>0</v>
      </c>
      <c r="F265">
        <v>218</v>
      </c>
      <c r="G265">
        <v>2651118.62</v>
      </c>
      <c r="H265">
        <v>75810934.329999998</v>
      </c>
      <c r="I265">
        <v>56278842.840000004</v>
      </c>
      <c r="J265">
        <v>38915540.579999998</v>
      </c>
      <c r="K265">
        <v>9688369.6600000001</v>
      </c>
      <c r="L265">
        <v>5116050.1399999997</v>
      </c>
      <c r="M265">
        <v>1799582.51</v>
      </c>
      <c r="N265">
        <v>1349619.64</v>
      </c>
      <c r="O265">
        <v>809506.89</v>
      </c>
      <c r="P265">
        <v>362713.32</v>
      </c>
      <c r="Q265">
        <v>736986.13</v>
      </c>
      <c r="R265">
        <v>193519264.63999999</v>
      </c>
    </row>
    <row r="266" spans="1:18">
      <c r="A266" t="s">
        <v>34</v>
      </c>
      <c r="B266" t="s">
        <v>66</v>
      </c>
      <c r="C266" t="s">
        <v>62</v>
      </c>
      <c r="D266" t="s">
        <v>181</v>
      </c>
      <c r="E266">
        <v>0</v>
      </c>
      <c r="F266">
        <v>213</v>
      </c>
      <c r="G266">
        <v>3808131.91</v>
      </c>
      <c r="H266">
        <v>147863080.80000001</v>
      </c>
      <c r="I266">
        <v>176463494.69</v>
      </c>
      <c r="J266">
        <v>140677802.84999999</v>
      </c>
      <c r="K266">
        <v>41985047</v>
      </c>
      <c r="L266">
        <v>24744714.530000001</v>
      </c>
      <c r="M266">
        <v>8053503.2000000002</v>
      </c>
      <c r="N266">
        <v>6408075.2599999998</v>
      </c>
      <c r="O266">
        <v>5460321.25</v>
      </c>
      <c r="P266">
        <v>3540598.19</v>
      </c>
      <c r="Q266">
        <v>5252897.59</v>
      </c>
      <c r="R266">
        <v>564257667.25999999</v>
      </c>
    </row>
    <row r="267" spans="1:18">
      <c r="A267" t="s">
        <v>34</v>
      </c>
      <c r="B267" t="s">
        <v>66</v>
      </c>
      <c r="C267" t="s">
        <v>62</v>
      </c>
      <c r="D267" t="s">
        <v>180</v>
      </c>
    </row>
    <row r="268" spans="1:18">
      <c r="A268" t="s">
        <v>34</v>
      </c>
      <c r="B268" t="s">
        <v>66</v>
      </c>
      <c r="C268" t="s">
        <v>62</v>
      </c>
      <c r="D268" t="s">
        <v>182</v>
      </c>
      <c r="E268">
        <v>0</v>
      </c>
      <c r="F268">
        <v>340</v>
      </c>
      <c r="G268">
        <v>30812750.370000001</v>
      </c>
      <c r="H268">
        <v>250075830.28</v>
      </c>
      <c r="I268">
        <v>218496525.72999999</v>
      </c>
      <c r="J268">
        <v>126133383.11</v>
      </c>
      <c r="K268">
        <v>32482246.829999998</v>
      </c>
      <c r="L268">
        <v>19997903.489999998</v>
      </c>
      <c r="M268">
        <v>7107837.3799999999</v>
      </c>
      <c r="N268">
        <v>5720850.04</v>
      </c>
      <c r="O268">
        <v>4058882.32</v>
      </c>
      <c r="P268">
        <v>3374045.11</v>
      </c>
      <c r="Q268">
        <v>12184146.720000001</v>
      </c>
      <c r="R268">
        <v>710444401.37</v>
      </c>
    </row>
    <row r="269" spans="1:18">
      <c r="A269" t="s">
        <v>34</v>
      </c>
      <c r="B269" t="s">
        <v>66</v>
      </c>
      <c r="C269" t="s">
        <v>63</v>
      </c>
      <c r="D269" t="s">
        <v>181</v>
      </c>
      <c r="E269">
        <v>0</v>
      </c>
      <c r="F269">
        <v>927</v>
      </c>
      <c r="G269">
        <v>87851171.120000005</v>
      </c>
      <c r="H269">
        <v>707277441.38999999</v>
      </c>
      <c r="I269">
        <v>530540563.94999999</v>
      </c>
      <c r="J269">
        <v>389587090.80000001</v>
      </c>
      <c r="K269">
        <v>117779572.94</v>
      </c>
      <c r="L269">
        <v>55748137.340000004</v>
      </c>
      <c r="M269">
        <v>8696007.9299999997</v>
      </c>
      <c r="N269">
        <v>5502461.1299999999</v>
      </c>
      <c r="O269">
        <v>3600980.92</v>
      </c>
      <c r="P269">
        <v>2629121.85</v>
      </c>
      <c r="Q269">
        <v>12710995.99</v>
      </c>
      <c r="R269">
        <v>1921923545.3499999</v>
      </c>
    </row>
    <row r="270" spans="1:18">
      <c r="A270" t="s">
        <v>34</v>
      </c>
      <c r="B270" t="s">
        <v>66</v>
      </c>
      <c r="C270" t="s">
        <v>63</v>
      </c>
      <c r="D270" t="s">
        <v>180</v>
      </c>
    </row>
    <row r="271" spans="1:18">
      <c r="A271" t="s">
        <v>34</v>
      </c>
      <c r="B271" t="s">
        <v>66</v>
      </c>
      <c r="C271" t="s">
        <v>63</v>
      </c>
      <c r="D271" t="s">
        <v>182</v>
      </c>
      <c r="E271">
        <v>0</v>
      </c>
      <c r="F271">
        <v>3906</v>
      </c>
      <c r="G271">
        <v>340137890.61000001</v>
      </c>
      <c r="H271">
        <v>1275135053.5599999</v>
      </c>
      <c r="I271">
        <v>665264140.51999998</v>
      </c>
      <c r="J271">
        <v>340230856.19</v>
      </c>
      <c r="K271">
        <v>83868463.969999999</v>
      </c>
      <c r="L271">
        <v>38609875.289999999</v>
      </c>
      <c r="M271">
        <v>9314479.7400000002</v>
      </c>
      <c r="N271">
        <v>6555839.54</v>
      </c>
      <c r="O271">
        <v>5046317.2699999996</v>
      </c>
      <c r="P271">
        <v>3537445.49</v>
      </c>
      <c r="Q271">
        <v>11487880.6</v>
      </c>
      <c r="R271">
        <v>2779188242.7800002</v>
      </c>
    </row>
    <row r="272" spans="1:18">
      <c r="A272" t="s">
        <v>34</v>
      </c>
      <c r="B272" t="s">
        <v>64</v>
      </c>
      <c r="C272" t="s">
        <v>62</v>
      </c>
      <c r="D272" t="s">
        <v>181</v>
      </c>
    </row>
    <row r="273" spans="1:18">
      <c r="A273" t="s">
        <v>34</v>
      </c>
      <c r="B273" t="s">
        <v>64</v>
      </c>
      <c r="C273" t="s">
        <v>62</v>
      </c>
      <c r="D273" t="s">
        <v>180</v>
      </c>
    </row>
    <row r="274" spans="1:18">
      <c r="A274" t="s">
        <v>34</v>
      </c>
      <c r="B274" t="s">
        <v>64</v>
      </c>
      <c r="C274" t="s">
        <v>62</v>
      </c>
      <c r="D274" t="s">
        <v>182</v>
      </c>
    </row>
    <row r="275" spans="1:18">
      <c r="A275" t="s">
        <v>34</v>
      </c>
      <c r="B275" t="s">
        <v>64</v>
      </c>
      <c r="C275" t="s">
        <v>63</v>
      </c>
      <c r="D275" t="s">
        <v>181</v>
      </c>
    </row>
    <row r="276" spans="1:18">
      <c r="A276" t="s">
        <v>34</v>
      </c>
      <c r="B276" t="s">
        <v>64</v>
      </c>
      <c r="C276" t="s">
        <v>63</v>
      </c>
      <c r="D276" t="s">
        <v>180</v>
      </c>
    </row>
    <row r="277" spans="1:18">
      <c r="A277" t="s">
        <v>34</v>
      </c>
      <c r="B277" t="s">
        <v>64</v>
      </c>
      <c r="C277" t="s">
        <v>63</v>
      </c>
      <c r="D277" t="s">
        <v>182</v>
      </c>
      <c r="E277">
        <v>0</v>
      </c>
      <c r="F277">
        <v>979</v>
      </c>
      <c r="G277">
        <v>336046572.92000002</v>
      </c>
      <c r="H277">
        <v>205061714.25</v>
      </c>
      <c r="I277">
        <v>165602916.09</v>
      </c>
      <c r="J277">
        <v>128734452.34999999</v>
      </c>
      <c r="K277">
        <v>33941934.119999997</v>
      </c>
      <c r="L277">
        <v>21691858.140000001</v>
      </c>
      <c r="M277">
        <v>8191582.9900000002</v>
      </c>
      <c r="N277">
        <v>6893192.6399999997</v>
      </c>
      <c r="O277">
        <v>5494301.8200000003</v>
      </c>
      <c r="P277">
        <v>3847615.26</v>
      </c>
      <c r="Q277">
        <v>30661687.07</v>
      </c>
      <c r="R277">
        <v>946167827.64999998</v>
      </c>
    </row>
    <row r="278" spans="1:18">
      <c r="A278" t="s">
        <v>34</v>
      </c>
      <c r="B278" t="s">
        <v>67</v>
      </c>
      <c r="C278" t="s">
        <v>62</v>
      </c>
      <c r="D278" t="s">
        <v>181</v>
      </c>
      <c r="E278">
        <v>0</v>
      </c>
      <c r="F278">
        <v>201</v>
      </c>
      <c r="G278">
        <v>129240645.94</v>
      </c>
      <c r="H278">
        <v>399875290.05000001</v>
      </c>
      <c r="I278">
        <v>366805361.73000002</v>
      </c>
      <c r="J278">
        <v>336740731.69</v>
      </c>
      <c r="K278">
        <v>156938594.34999999</v>
      </c>
      <c r="L278">
        <v>104577591.22</v>
      </c>
      <c r="M278">
        <v>37792870.920000002</v>
      </c>
      <c r="N278">
        <v>27910341.600000001</v>
      </c>
      <c r="O278">
        <v>11224651.18</v>
      </c>
      <c r="P278">
        <v>6435141.2800000003</v>
      </c>
      <c r="Q278">
        <v>6826607.5</v>
      </c>
      <c r="R278">
        <v>1584367827.47</v>
      </c>
    </row>
    <row r="279" spans="1:18">
      <c r="A279" t="s">
        <v>34</v>
      </c>
      <c r="B279" t="s">
        <v>67</v>
      </c>
      <c r="C279" t="s">
        <v>62</v>
      </c>
      <c r="D279" t="s">
        <v>180</v>
      </c>
      <c r="E279">
        <v>0</v>
      </c>
      <c r="F279">
        <v>556</v>
      </c>
      <c r="G279">
        <v>172439360.28</v>
      </c>
      <c r="H279">
        <v>1358579740.98</v>
      </c>
      <c r="I279">
        <v>1171856989.6900001</v>
      </c>
      <c r="J279">
        <v>1049756911</v>
      </c>
      <c r="K279">
        <v>371704590.95999998</v>
      </c>
      <c r="L279">
        <v>228711688.56</v>
      </c>
      <c r="M279">
        <v>73728654.170000002</v>
      </c>
      <c r="N279">
        <v>48465251.420000002</v>
      </c>
      <c r="O279">
        <v>36348598.479999997</v>
      </c>
      <c r="P279">
        <v>24386628.66</v>
      </c>
      <c r="Q279">
        <v>43328920.200000003</v>
      </c>
      <c r="R279">
        <v>4579307334.3900003</v>
      </c>
    </row>
    <row r="280" spans="1:18">
      <c r="A280" t="s">
        <v>34</v>
      </c>
      <c r="B280" t="s">
        <v>67</v>
      </c>
      <c r="C280" t="s">
        <v>62</v>
      </c>
      <c r="D280" t="s">
        <v>182</v>
      </c>
      <c r="E280">
        <v>0</v>
      </c>
      <c r="F280">
        <v>142</v>
      </c>
      <c r="G280">
        <v>50139664.649999999</v>
      </c>
      <c r="H280">
        <v>340189790.06999999</v>
      </c>
      <c r="I280">
        <v>299731054</v>
      </c>
      <c r="J280">
        <v>230305098.19999999</v>
      </c>
      <c r="K280">
        <v>90360512.609999999</v>
      </c>
      <c r="L280">
        <v>74065437.109999999</v>
      </c>
      <c r="M280">
        <v>27649337.379999999</v>
      </c>
      <c r="N280">
        <v>21842870.489999998</v>
      </c>
      <c r="O280">
        <v>6380946.3099999996</v>
      </c>
      <c r="P280">
        <v>4354161.12</v>
      </c>
      <c r="Q280">
        <v>8554640.8699999992</v>
      </c>
      <c r="R280">
        <v>1153573512.8099999</v>
      </c>
    </row>
    <row r="281" spans="1:18">
      <c r="A281" t="s">
        <v>34</v>
      </c>
      <c r="B281" t="s">
        <v>67</v>
      </c>
      <c r="C281" t="s">
        <v>63</v>
      </c>
      <c r="D281" t="s">
        <v>181</v>
      </c>
      <c r="E281">
        <v>0</v>
      </c>
      <c r="F281">
        <v>34</v>
      </c>
      <c r="G281">
        <v>0</v>
      </c>
      <c r="H281">
        <v>53748281.210000001</v>
      </c>
      <c r="I281">
        <v>36820306.649999999</v>
      </c>
      <c r="J281">
        <v>35060220.25</v>
      </c>
      <c r="K281">
        <v>8403055.0899999999</v>
      </c>
      <c r="L281">
        <v>6044985.1699999999</v>
      </c>
      <c r="M281">
        <v>2297060.0699999998</v>
      </c>
      <c r="N281">
        <v>497962.63</v>
      </c>
      <c r="O281">
        <v>430076.09</v>
      </c>
      <c r="P281">
        <v>430076.09</v>
      </c>
      <c r="Q281">
        <v>461544.42</v>
      </c>
      <c r="R281">
        <v>144193567.68000001</v>
      </c>
    </row>
    <row r="282" spans="1:18">
      <c r="A282" t="s">
        <v>34</v>
      </c>
      <c r="B282" t="s">
        <v>67</v>
      </c>
      <c r="C282" t="s">
        <v>63</v>
      </c>
      <c r="D282" t="s">
        <v>180</v>
      </c>
      <c r="E282">
        <v>0</v>
      </c>
      <c r="F282">
        <v>152</v>
      </c>
      <c r="G282">
        <v>137437847.55000001</v>
      </c>
      <c r="H282">
        <v>311291036.69</v>
      </c>
      <c r="I282">
        <v>238377233.59</v>
      </c>
      <c r="J282">
        <v>146704915.22</v>
      </c>
      <c r="K282">
        <v>48151385.619999997</v>
      </c>
      <c r="L282">
        <v>33723022.719999999</v>
      </c>
      <c r="M282">
        <v>13398884.84</v>
      </c>
      <c r="N282">
        <v>12552238.130000001</v>
      </c>
      <c r="O282">
        <v>11535219.300000001</v>
      </c>
      <c r="P282">
        <v>11064902.42</v>
      </c>
      <c r="Q282">
        <v>2697668.2</v>
      </c>
      <c r="R282">
        <v>966934354.26999998</v>
      </c>
    </row>
    <row r="283" spans="1:18">
      <c r="A283" t="s">
        <v>34</v>
      </c>
      <c r="B283" t="s">
        <v>67</v>
      </c>
      <c r="C283" t="s">
        <v>63</v>
      </c>
      <c r="D283" t="s">
        <v>182</v>
      </c>
      <c r="E283">
        <v>0</v>
      </c>
      <c r="F283">
        <v>33</v>
      </c>
      <c r="G283">
        <v>0</v>
      </c>
      <c r="H283">
        <v>18692678.09</v>
      </c>
      <c r="I283">
        <v>10324762.49</v>
      </c>
      <c r="J283">
        <v>9495711.7599999998</v>
      </c>
      <c r="K283">
        <v>4793252.24</v>
      </c>
      <c r="L283">
        <v>1678867.97</v>
      </c>
      <c r="M283">
        <v>534565.43000000005</v>
      </c>
      <c r="N283">
        <v>432096</v>
      </c>
      <c r="O283">
        <v>399719.09</v>
      </c>
      <c r="P283">
        <v>335184.44</v>
      </c>
      <c r="Q283">
        <v>1206026.6000000001</v>
      </c>
      <c r="R283">
        <v>47892864.130000003</v>
      </c>
    </row>
    <row r="284" spans="1:18">
      <c r="A284" t="s">
        <v>34</v>
      </c>
      <c r="B284" t="s">
        <v>69</v>
      </c>
      <c r="C284" t="s">
        <v>62</v>
      </c>
      <c r="D284" t="s">
        <v>181</v>
      </c>
      <c r="E284">
        <v>0</v>
      </c>
      <c r="F284">
        <v>5</v>
      </c>
      <c r="G284">
        <v>2444665.6</v>
      </c>
      <c r="H284">
        <v>1965099.88</v>
      </c>
      <c r="I284">
        <v>1568905.34</v>
      </c>
      <c r="J284">
        <v>1237619.03</v>
      </c>
      <c r="K284">
        <v>487800.41</v>
      </c>
      <c r="L284">
        <v>435988.26</v>
      </c>
      <c r="M284">
        <v>75795.97</v>
      </c>
      <c r="N284">
        <v>0</v>
      </c>
      <c r="O284">
        <v>0</v>
      </c>
      <c r="P284">
        <v>0</v>
      </c>
      <c r="Q284">
        <v>0</v>
      </c>
      <c r="R284">
        <v>8215874.4900000002</v>
      </c>
    </row>
    <row r="285" spans="1:18">
      <c r="A285" t="s">
        <v>34</v>
      </c>
      <c r="B285" t="s">
        <v>69</v>
      </c>
      <c r="C285" t="s">
        <v>62</v>
      </c>
      <c r="D285" t="s">
        <v>180</v>
      </c>
    </row>
    <row r="286" spans="1:18">
      <c r="A286" t="s">
        <v>34</v>
      </c>
      <c r="B286" t="s">
        <v>69</v>
      </c>
      <c r="C286" t="s">
        <v>62</v>
      </c>
      <c r="D286" t="s">
        <v>182</v>
      </c>
      <c r="E286">
        <v>0</v>
      </c>
      <c r="F286">
        <v>14</v>
      </c>
      <c r="G286">
        <v>0</v>
      </c>
      <c r="H286">
        <v>3590664.81</v>
      </c>
      <c r="I286">
        <v>3378743.67</v>
      </c>
      <c r="J286">
        <v>3435258.36</v>
      </c>
      <c r="K286">
        <v>1426111.68</v>
      </c>
      <c r="L286">
        <v>1152155.6499999999</v>
      </c>
      <c r="M286">
        <v>381737.33</v>
      </c>
      <c r="N286">
        <v>355718.87</v>
      </c>
      <c r="O286">
        <v>236001.6</v>
      </c>
      <c r="P286">
        <v>207858.2</v>
      </c>
      <c r="Q286">
        <v>925425.6</v>
      </c>
      <c r="R286">
        <v>15089675.75</v>
      </c>
    </row>
    <row r="287" spans="1:18">
      <c r="A287" t="s">
        <v>34</v>
      </c>
      <c r="B287" t="s">
        <v>69</v>
      </c>
      <c r="C287" t="s">
        <v>63</v>
      </c>
      <c r="D287" t="s">
        <v>181</v>
      </c>
      <c r="E287">
        <v>0</v>
      </c>
      <c r="F287">
        <v>4</v>
      </c>
      <c r="G287">
        <v>0</v>
      </c>
      <c r="H287">
        <v>1752183.13</v>
      </c>
      <c r="I287">
        <v>1744063.12</v>
      </c>
      <c r="J287">
        <v>776199.26</v>
      </c>
      <c r="K287">
        <v>55471.24</v>
      </c>
      <c r="L287">
        <v>36781.97</v>
      </c>
      <c r="M287">
        <v>18390.990000000002</v>
      </c>
      <c r="N287">
        <v>18390.990000000002</v>
      </c>
      <c r="O287">
        <v>976.35</v>
      </c>
      <c r="P287">
        <v>0</v>
      </c>
      <c r="Q287">
        <v>0</v>
      </c>
      <c r="R287">
        <v>4402457.05</v>
      </c>
    </row>
    <row r="288" spans="1:18">
      <c r="A288" t="s">
        <v>34</v>
      </c>
      <c r="B288" t="s">
        <v>69</v>
      </c>
      <c r="C288" t="s">
        <v>63</v>
      </c>
      <c r="D288" t="s">
        <v>180</v>
      </c>
    </row>
    <row r="289" spans="1:18">
      <c r="A289" t="s">
        <v>34</v>
      </c>
      <c r="B289" t="s">
        <v>69</v>
      </c>
      <c r="C289" t="s">
        <v>63</v>
      </c>
      <c r="D289" t="s">
        <v>182</v>
      </c>
      <c r="E289">
        <v>0</v>
      </c>
      <c r="F289">
        <v>85</v>
      </c>
      <c r="G289">
        <v>6125327.0700000003</v>
      </c>
      <c r="H289">
        <v>23239892.66</v>
      </c>
      <c r="I289">
        <v>13863661.289999999</v>
      </c>
      <c r="J289">
        <v>8098569.3700000001</v>
      </c>
      <c r="K289">
        <v>1852561.92</v>
      </c>
      <c r="L289">
        <v>927073.7</v>
      </c>
      <c r="M289">
        <v>176350.62</v>
      </c>
      <c r="N289">
        <v>175101.24</v>
      </c>
      <c r="O289">
        <v>48543.26</v>
      </c>
      <c r="P289">
        <v>0</v>
      </c>
      <c r="Q289">
        <v>0</v>
      </c>
      <c r="R289">
        <v>54507081.130000003</v>
      </c>
    </row>
    <row r="290" spans="1:18">
      <c r="A290" t="s">
        <v>55</v>
      </c>
      <c r="B290" t="s">
        <v>65</v>
      </c>
      <c r="C290" t="s">
        <v>62</v>
      </c>
      <c r="D290" t="s">
        <v>181</v>
      </c>
      <c r="E290">
        <v>0</v>
      </c>
      <c r="F290">
        <v>20</v>
      </c>
      <c r="G290">
        <v>0</v>
      </c>
      <c r="H290">
        <v>72067317.849999994</v>
      </c>
      <c r="I290">
        <v>50405721.560000002</v>
      </c>
      <c r="J290">
        <v>16637639.289999999</v>
      </c>
      <c r="K290">
        <v>7621250.2999999998</v>
      </c>
      <c r="L290">
        <v>3524774.65</v>
      </c>
      <c r="M290">
        <v>266930.75</v>
      </c>
      <c r="N290">
        <v>0</v>
      </c>
      <c r="O290">
        <v>0</v>
      </c>
      <c r="P290">
        <v>0</v>
      </c>
      <c r="Q290">
        <v>0</v>
      </c>
      <c r="R290">
        <v>150523634.38999999</v>
      </c>
    </row>
    <row r="291" spans="1:18">
      <c r="A291" t="s">
        <v>55</v>
      </c>
      <c r="B291" t="s">
        <v>65</v>
      </c>
      <c r="C291" t="s">
        <v>62</v>
      </c>
      <c r="D291" t="s">
        <v>180</v>
      </c>
      <c r="E291">
        <v>0</v>
      </c>
      <c r="F291">
        <v>28</v>
      </c>
      <c r="G291">
        <v>0</v>
      </c>
      <c r="H291">
        <v>83353474.209999993</v>
      </c>
      <c r="I291">
        <v>72813176.629999995</v>
      </c>
      <c r="J291">
        <v>22870680.579999998</v>
      </c>
      <c r="K291">
        <v>2335651.7400000002</v>
      </c>
      <c r="L291">
        <v>174860.28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181547843.44</v>
      </c>
    </row>
    <row r="292" spans="1:18">
      <c r="A292" t="s">
        <v>55</v>
      </c>
      <c r="B292" t="s">
        <v>65</v>
      </c>
      <c r="C292" t="s">
        <v>62</v>
      </c>
      <c r="D292" t="s">
        <v>182</v>
      </c>
      <c r="E292">
        <v>0</v>
      </c>
      <c r="F292">
        <v>6</v>
      </c>
      <c r="G292">
        <v>0</v>
      </c>
      <c r="H292">
        <v>677820738.98000002</v>
      </c>
      <c r="I292">
        <v>68043095.379999995</v>
      </c>
      <c r="J292">
        <v>13167844.91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759031679.27999997</v>
      </c>
    </row>
    <row r="293" spans="1:18">
      <c r="A293" t="s">
        <v>55</v>
      </c>
      <c r="B293" t="s">
        <v>65</v>
      </c>
      <c r="C293" t="s">
        <v>63</v>
      </c>
      <c r="D293" t="s">
        <v>181</v>
      </c>
      <c r="E293">
        <v>0</v>
      </c>
      <c r="F293">
        <v>122</v>
      </c>
      <c r="G293">
        <v>4894175.58</v>
      </c>
      <c r="H293">
        <v>364848481.04000002</v>
      </c>
      <c r="I293">
        <v>252835088.28999999</v>
      </c>
      <c r="J293">
        <v>187210843.59</v>
      </c>
      <c r="K293">
        <v>25619210.280000001</v>
      </c>
      <c r="L293">
        <v>4993258.76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840401057.53999996</v>
      </c>
    </row>
    <row r="294" spans="1:18">
      <c r="A294" t="s">
        <v>55</v>
      </c>
      <c r="B294" t="s">
        <v>65</v>
      </c>
      <c r="C294" t="s">
        <v>63</v>
      </c>
      <c r="D294" t="s">
        <v>180</v>
      </c>
      <c r="E294">
        <v>0</v>
      </c>
      <c r="F294">
        <v>256</v>
      </c>
      <c r="G294">
        <v>73768281.129999995</v>
      </c>
      <c r="H294">
        <v>795643396.27999997</v>
      </c>
      <c r="I294">
        <v>611395708</v>
      </c>
      <c r="J294">
        <v>329544116.38999999</v>
      </c>
      <c r="K294">
        <v>34707558.969999999</v>
      </c>
      <c r="L294">
        <v>13950520.939999999</v>
      </c>
      <c r="M294">
        <v>5436875.2400000002</v>
      </c>
      <c r="N294">
        <v>5436875.2400000002</v>
      </c>
      <c r="O294">
        <v>5016696.7300000004</v>
      </c>
      <c r="P294">
        <v>1209512.96</v>
      </c>
      <c r="Q294">
        <v>3025762.83</v>
      </c>
      <c r="R294">
        <v>1879135304.71</v>
      </c>
    </row>
    <row r="295" spans="1:18">
      <c r="A295" t="s">
        <v>55</v>
      </c>
      <c r="B295" t="s">
        <v>65</v>
      </c>
      <c r="C295" t="s">
        <v>63</v>
      </c>
      <c r="D295" t="s">
        <v>182</v>
      </c>
      <c r="E295">
        <v>0</v>
      </c>
      <c r="F295">
        <v>3</v>
      </c>
      <c r="G295">
        <v>3756796.31</v>
      </c>
      <c r="H295">
        <v>34851.129999999997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3791647.44</v>
      </c>
    </row>
    <row r="296" spans="1:18">
      <c r="A296" t="s">
        <v>55</v>
      </c>
      <c r="B296" t="s">
        <v>68</v>
      </c>
      <c r="C296" t="s">
        <v>62</v>
      </c>
      <c r="D296" t="s">
        <v>181</v>
      </c>
    </row>
    <row r="297" spans="1:18">
      <c r="A297" t="s">
        <v>55</v>
      </c>
      <c r="B297" t="s">
        <v>68</v>
      </c>
      <c r="C297" t="s">
        <v>62</v>
      </c>
      <c r="D297" t="s">
        <v>180</v>
      </c>
    </row>
    <row r="298" spans="1:18">
      <c r="A298" t="s">
        <v>55</v>
      </c>
      <c r="B298" t="s">
        <v>68</v>
      </c>
      <c r="C298" t="s">
        <v>62</v>
      </c>
      <c r="D298" t="s">
        <v>182</v>
      </c>
      <c r="E298">
        <v>0</v>
      </c>
      <c r="F298">
        <v>2</v>
      </c>
      <c r="G298">
        <v>0</v>
      </c>
      <c r="H298">
        <v>1320502.07</v>
      </c>
      <c r="I298">
        <v>274302.84999999998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1594804.93</v>
      </c>
    </row>
    <row r="299" spans="1:18">
      <c r="A299" t="s">
        <v>55</v>
      </c>
      <c r="B299" t="s">
        <v>68</v>
      </c>
      <c r="C299" t="s">
        <v>63</v>
      </c>
      <c r="D299" t="s">
        <v>181</v>
      </c>
      <c r="E299">
        <v>0</v>
      </c>
      <c r="F299">
        <v>2</v>
      </c>
      <c r="G299">
        <v>0</v>
      </c>
      <c r="H299">
        <v>4568108.58</v>
      </c>
      <c r="I299">
        <v>4568108.58</v>
      </c>
      <c r="J299">
        <v>20042118.48</v>
      </c>
      <c r="K299">
        <v>540152.48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29718488.109999999</v>
      </c>
    </row>
    <row r="300" spans="1:18">
      <c r="A300" t="s">
        <v>55</v>
      </c>
      <c r="B300" t="s">
        <v>68</v>
      </c>
      <c r="C300" t="s">
        <v>63</v>
      </c>
      <c r="D300" t="s">
        <v>180</v>
      </c>
    </row>
    <row r="301" spans="1:18">
      <c r="A301" t="s">
        <v>55</v>
      </c>
      <c r="B301" t="s">
        <v>68</v>
      </c>
      <c r="C301" t="s">
        <v>63</v>
      </c>
      <c r="D301" t="s">
        <v>182</v>
      </c>
      <c r="E301">
        <v>0</v>
      </c>
      <c r="F301">
        <v>26</v>
      </c>
      <c r="G301">
        <v>16312945.949999999</v>
      </c>
      <c r="H301">
        <v>54268525.93</v>
      </c>
      <c r="I301">
        <v>47056433.43</v>
      </c>
      <c r="J301">
        <v>12701350.26</v>
      </c>
      <c r="K301">
        <v>75638.86</v>
      </c>
      <c r="L301">
        <v>75638.86</v>
      </c>
      <c r="M301">
        <v>37819.43</v>
      </c>
      <c r="N301">
        <v>37819.43</v>
      </c>
      <c r="O301">
        <v>37819.43</v>
      </c>
      <c r="P301">
        <v>37819.43</v>
      </c>
      <c r="Q301">
        <v>357606.15</v>
      </c>
      <c r="R301">
        <v>130999417.17</v>
      </c>
    </row>
    <row r="302" spans="1:18">
      <c r="A302" t="s">
        <v>55</v>
      </c>
      <c r="B302" t="s">
        <v>66</v>
      </c>
      <c r="C302" t="s">
        <v>62</v>
      </c>
      <c r="D302" t="s">
        <v>181</v>
      </c>
      <c r="E302">
        <v>0</v>
      </c>
      <c r="F302">
        <v>10</v>
      </c>
      <c r="G302">
        <v>0</v>
      </c>
      <c r="H302">
        <v>40903832.100000001</v>
      </c>
      <c r="I302">
        <v>18380207.239999998</v>
      </c>
      <c r="J302">
        <v>33483397.41</v>
      </c>
      <c r="K302">
        <v>1090572.27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93858009.019999996</v>
      </c>
    </row>
    <row r="303" spans="1:18">
      <c r="A303" t="s">
        <v>55</v>
      </c>
      <c r="B303" t="s">
        <v>66</v>
      </c>
      <c r="C303" t="s">
        <v>62</v>
      </c>
      <c r="D303" t="s">
        <v>180</v>
      </c>
    </row>
    <row r="304" spans="1:18">
      <c r="A304" t="s">
        <v>55</v>
      </c>
      <c r="B304" t="s">
        <v>66</v>
      </c>
      <c r="C304" t="s">
        <v>62</v>
      </c>
      <c r="D304" t="s">
        <v>182</v>
      </c>
      <c r="E304">
        <v>0</v>
      </c>
      <c r="F304">
        <v>5</v>
      </c>
      <c r="G304">
        <v>0</v>
      </c>
      <c r="H304">
        <v>10131078.32</v>
      </c>
      <c r="I304">
        <v>8031663.2199999997</v>
      </c>
      <c r="J304">
        <v>3227710.04</v>
      </c>
      <c r="K304">
        <v>1573684.28</v>
      </c>
      <c r="L304">
        <v>432612.21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23396748.079999998</v>
      </c>
    </row>
    <row r="305" spans="1:18">
      <c r="A305" t="s">
        <v>55</v>
      </c>
      <c r="B305" t="s">
        <v>66</v>
      </c>
      <c r="C305" t="s">
        <v>63</v>
      </c>
      <c r="D305" t="s">
        <v>181</v>
      </c>
      <c r="E305">
        <v>0</v>
      </c>
      <c r="F305">
        <v>190</v>
      </c>
      <c r="G305">
        <v>8266192.4400000004</v>
      </c>
      <c r="H305">
        <v>685328147.14999998</v>
      </c>
      <c r="I305">
        <v>627565386.20000005</v>
      </c>
      <c r="J305">
        <v>489373025.79000002</v>
      </c>
      <c r="K305">
        <v>61566859.100000001</v>
      </c>
      <c r="L305">
        <v>40577904.399999999</v>
      </c>
      <c r="M305">
        <v>16101424.75</v>
      </c>
      <c r="N305">
        <v>13545392.710000001</v>
      </c>
      <c r="O305">
        <v>9095029.3699999992</v>
      </c>
      <c r="P305">
        <v>8150115.5999999996</v>
      </c>
      <c r="Q305">
        <v>10543662.279999999</v>
      </c>
      <c r="R305">
        <v>1970113139.78</v>
      </c>
    </row>
    <row r="306" spans="1:18">
      <c r="A306" t="s">
        <v>55</v>
      </c>
      <c r="B306" t="s">
        <v>66</v>
      </c>
      <c r="C306" t="s">
        <v>63</v>
      </c>
      <c r="D306" t="s">
        <v>180</v>
      </c>
    </row>
    <row r="307" spans="1:18">
      <c r="A307" t="s">
        <v>55</v>
      </c>
      <c r="B307" t="s">
        <v>66</v>
      </c>
      <c r="C307" t="s">
        <v>63</v>
      </c>
      <c r="D307" t="s">
        <v>182</v>
      </c>
      <c r="E307">
        <v>0</v>
      </c>
      <c r="F307">
        <v>673</v>
      </c>
      <c r="G307">
        <v>36091078.130000003</v>
      </c>
      <c r="H307">
        <v>631872679.32000005</v>
      </c>
      <c r="I307">
        <v>321974263.11000001</v>
      </c>
      <c r="J307">
        <v>151367888.61000001</v>
      </c>
      <c r="K307">
        <v>36036216.189999998</v>
      </c>
      <c r="L307">
        <v>8895613.4399999995</v>
      </c>
      <c r="M307">
        <v>1233623.82</v>
      </c>
      <c r="N307">
        <v>1300149.6599999999</v>
      </c>
      <c r="O307">
        <v>881470.28</v>
      </c>
      <c r="P307">
        <v>860539.86</v>
      </c>
      <c r="Q307">
        <v>14823430.310000001</v>
      </c>
      <c r="R307">
        <v>1205336952.74</v>
      </c>
    </row>
    <row r="308" spans="1:18">
      <c r="A308" t="s">
        <v>55</v>
      </c>
      <c r="B308" t="s">
        <v>64</v>
      </c>
      <c r="C308" t="s">
        <v>62</v>
      </c>
      <c r="D308" t="s">
        <v>181</v>
      </c>
    </row>
    <row r="309" spans="1:18">
      <c r="A309" t="s">
        <v>55</v>
      </c>
      <c r="B309" t="s">
        <v>64</v>
      </c>
      <c r="C309" t="s">
        <v>62</v>
      </c>
      <c r="D309" t="s">
        <v>180</v>
      </c>
    </row>
    <row r="310" spans="1:18">
      <c r="A310" t="s">
        <v>55</v>
      </c>
      <c r="B310" t="s">
        <v>64</v>
      </c>
      <c r="C310" t="s">
        <v>62</v>
      </c>
      <c r="D310" t="s">
        <v>182</v>
      </c>
    </row>
    <row r="311" spans="1:18">
      <c r="A311" t="s">
        <v>55</v>
      </c>
      <c r="B311" t="s">
        <v>64</v>
      </c>
      <c r="C311" t="s">
        <v>63</v>
      </c>
      <c r="D311" t="s">
        <v>181</v>
      </c>
    </row>
    <row r="312" spans="1:18">
      <c r="A312" t="s">
        <v>55</v>
      </c>
      <c r="B312" t="s">
        <v>64</v>
      </c>
      <c r="C312" t="s">
        <v>63</v>
      </c>
      <c r="D312" t="s">
        <v>180</v>
      </c>
    </row>
    <row r="313" spans="1:18">
      <c r="A313" t="s">
        <v>55</v>
      </c>
      <c r="B313" t="s">
        <v>64</v>
      </c>
      <c r="C313" t="s">
        <v>63</v>
      </c>
      <c r="D313" t="s">
        <v>182</v>
      </c>
      <c r="E313">
        <v>0</v>
      </c>
      <c r="F313">
        <v>126</v>
      </c>
      <c r="G313">
        <v>2375383.42</v>
      </c>
      <c r="H313">
        <v>107334915.14</v>
      </c>
      <c r="I313">
        <v>47370131.270000003</v>
      </c>
      <c r="J313">
        <v>11987043.9</v>
      </c>
      <c r="K313">
        <v>1596910</v>
      </c>
      <c r="L313">
        <v>25309.03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170689692.75</v>
      </c>
    </row>
    <row r="314" spans="1:18">
      <c r="A314" t="s">
        <v>55</v>
      </c>
      <c r="B314" t="s">
        <v>67</v>
      </c>
      <c r="C314" t="s">
        <v>62</v>
      </c>
      <c r="D314" t="s">
        <v>181</v>
      </c>
      <c r="E314">
        <v>0</v>
      </c>
      <c r="F314">
        <v>8</v>
      </c>
      <c r="G314">
        <v>0</v>
      </c>
      <c r="H314">
        <v>133346041.63</v>
      </c>
      <c r="I314">
        <v>91833745.390000001</v>
      </c>
      <c r="J314">
        <v>65047249.75</v>
      </c>
      <c r="K314">
        <v>30166294.030000001</v>
      </c>
      <c r="L314">
        <v>5013966.28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325407297.07999998</v>
      </c>
    </row>
    <row r="315" spans="1:18">
      <c r="A315" t="s">
        <v>55</v>
      </c>
      <c r="B315" t="s">
        <v>67</v>
      </c>
      <c r="C315" t="s">
        <v>62</v>
      </c>
      <c r="D315" t="s">
        <v>180</v>
      </c>
      <c r="E315">
        <v>0</v>
      </c>
      <c r="F315">
        <v>9</v>
      </c>
      <c r="G315">
        <v>0</v>
      </c>
      <c r="H315">
        <v>68630758.950000003</v>
      </c>
      <c r="I315">
        <v>72678559.640000001</v>
      </c>
      <c r="J315">
        <v>8525230.3000000007</v>
      </c>
      <c r="K315">
        <v>3097812.48</v>
      </c>
      <c r="L315">
        <v>1883211.16</v>
      </c>
      <c r="M315">
        <v>0</v>
      </c>
      <c r="N315">
        <v>0</v>
      </c>
      <c r="O315">
        <v>0</v>
      </c>
      <c r="P315">
        <v>0</v>
      </c>
      <c r="Q315">
        <v>30277100.059999999</v>
      </c>
      <c r="R315">
        <v>185092672.58000001</v>
      </c>
    </row>
    <row r="316" spans="1:18">
      <c r="A316" t="s">
        <v>55</v>
      </c>
      <c r="B316" t="s">
        <v>67</v>
      </c>
      <c r="C316" t="s">
        <v>62</v>
      </c>
      <c r="D316" t="s">
        <v>182</v>
      </c>
      <c r="E316">
        <v>0</v>
      </c>
      <c r="F316">
        <v>10</v>
      </c>
      <c r="G316">
        <v>0</v>
      </c>
      <c r="H316">
        <v>27388886.420000002</v>
      </c>
      <c r="I316">
        <v>17743029.23</v>
      </c>
      <c r="J316">
        <v>3752190.79</v>
      </c>
      <c r="K316">
        <v>390718.75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49274825.200000003</v>
      </c>
    </row>
    <row r="317" spans="1:18">
      <c r="A317" t="s">
        <v>55</v>
      </c>
      <c r="B317" t="s">
        <v>67</v>
      </c>
      <c r="C317" t="s">
        <v>63</v>
      </c>
      <c r="D317" t="s">
        <v>181</v>
      </c>
      <c r="E317">
        <v>0</v>
      </c>
      <c r="F317">
        <v>3</v>
      </c>
      <c r="G317">
        <v>0</v>
      </c>
      <c r="H317">
        <v>16566157.15</v>
      </c>
      <c r="I317">
        <v>16566157.15</v>
      </c>
      <c r="J317">
        <v>7488417.0999999996</v>
      </c>
      <c r="K317">
        <v>2281922.88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42902654.280000001</v>
      </c>
    </row>
    <row r="318" spans="1:18">
      <c r="A318" t="s">
        <v>55</v>
      </c>
      <c r="B318" t="s">
        <v>67</v>
      </c>
      <c r="C318" t="s">
        <v>63</v>
      </c>
      <c r="D318" t="s">
        <v>180</v>
      </c>
      <c r="E318">
        <v>0</v>
      </c>
      <c r="F318">
        <v>32</v>
      </c>
      <c r="G318">
        <v>0</v>
      </c>
      <c r="H318">
        <v>277339227.55000001</v>
      </c>
      <c r="I318">
        <v>257413518.08000001</v>
      </c>
      <c r="J318">
        <v>128178519.11</v>
      </c>
      <c r="K318">
        <v>7875921.0800000001</v>
      </c>
      <c r="L318">
        <v>3522892.01</v>
      </c>
      <c r="M318">
        <v>856652.54</v>
      </c>
      <c r="N318">
        <v>856652.54</v>
      </c>
      <c r="O318">
        <v>856652.54</v>
      </c>
      <c r="P318">
        <v>856652.54</v>
      </c>
      <c r="Q318">
        <v>24746280.460000001</v>
      </c>
      <c r="R318">
        <v>702502968.47000003</v>
      </c>
    </row>
    <row r="319" spans="1:18">
      <c r="A319" t="s">
        <v>55</v>
      </c>
      <c r="B319" t="s">
        <v>67</v>
      </c>
      <c r="C319" t="s">
        <v>63</v>
      </c>
      <c r="D319" t="s">
        <v>182</v>
      </c>
      <c r="E319">
        <v>0</v>
      </c>
      <c r="F319">
        <v>12</v>
      </c>
      <c r="G319">
        <v>0</v>
      </c>
      <c r="H319">
        <v>224869990.22</v>
      </c>
      <c r="I319">
        <v>102815436.91</v>
      </c>
      <c r="J319">
        <v>18311746.050000001</v>
      </c>
      <c r="K319">
        <v>3770337.29</v>
      </c>
      <c r="L319">
        <v>2484137.48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352251647.95999998</v>
      </c>
    </row>
    <row r="320" spans="1:18">
      <c r="A320" t="s">
        <v>55</v>
      </c>
      <c r="B320" t="s">
        <v>69</v>
      </c>
      <c r="C320" t="s">
        <v>62</v>
      </c>
      <c r="D320" t="s">
        <v>181</v>
      </c>
    </row>
    <row r="321" spans="1:18">
      <c r="A321" t="s">
        <v>55</v>
      </c>
      <c r="B321" t="s">
        <v>69</v>
      </c>
      <c r="C321" t="s">
        <v>62</v>
      </c>
      <c r="D321" t="s">
        <v>180</v>
      </c>
    </row>
    <row r="322" spans="1:18">
      <c r="A322" t="s">
        <v>55</v>
      </c>
      <c r="B322" t="s">
        <v>69</v>
      </c>
      <c r="C322" t="s">
        <v>62</v>
      </c>
      <c r="D322" t="s">
        <v>182</v>
      </c>
    </row>
    <row r="323" spans="1:18">
      <c r="A323" t="s">
        <v>55</v>
      </c>
      <c r="B323" t="s">
        <v>69</v>
      </c>
      <c r="C323" t="s">
        <v>63</v>
      </c>
      <c r="D323" t="s">
        <v>181</v>
      </c>
      <c r="E323">
        <v>0</v>
      </c>
      <c r="F323">
        <v>1</v>
      </c>
      <c r="G323">
        <v>0</v>
      </c>
      <c r="H323">
        <v>302778.98</v>
      </c>
      <c r="I323">
        <v>302778.98</v>
      </c>
      <c r="J323">
        <v>302778.98</v>
      </c>
      <c r="K323">
        <v>151001.35999999999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1059338.3</v>
      </c>
    </row>
    <row r="324" spans="1:18">
      <c r="A324" t="s">
        <v>55</v>
      </c>
      <c r="B324" t="s">
        <v>69</v>
      </c>
      <c r="C324" t="s">
        <v>63</v>
      </c>
      <c r="D324" t="s">
        <v>180</v>
      </c>
    </row>
    <row r="325" spans="1:18">
      <c r="A325" t="s">
        <v>55</v>
      </c>
      <c r="B325" t="s">
        <v>69</v>
      </c>
      <c r="C325" t="s">
        <v>63</v>
      </c>
      <c r="D325" t="s">
        <v>182</v>
      </c>
      <c r="E325">
        <v>0</v>
      </c>
      <c r="F325">
        <v>1</v>
      </c>
      <c r="G325">
        <v>992716.66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992716.66</v>
      </c>
    </row>
    <row r="326" spans="1:18">
      <c r="A326" t="s">
        <v>35</v>
      </c>
      <c r="B326" t="s">
        <v>65</v>
      </c>
      <c r="C326" t="s">
        <v>62</v>
      </c>
      <c r="D326" t="s">
        <v>181</v>
      </c>
      <c r="E326">
        <v>0</v>
      </c>
      <c r="F326">
        <v>17</v>
      </c>
      <c r="G326">
        <v>9471085.0299999993</v>
      </c>
      <c r="H326">
        <v>27739552.25</v>
      </c>
      <c r="I326">
        <v>19475680.539999999</v>
      </c>
      <c r="J326">
        <v>9530166.3000000007</v>
      </c>
      <c r="K326">
        <v>4307496.07</v>
      </c>
      <c r="L326">
        <v>5845853.6200000001</v>
      </c>
      <c r="M326">
        <v>2838585.97</v>
      </c>
      <c r="N326">
        <v>2006227.39</v>
      </c>
      <c r="O326">
        <v>168683.42</v>
      </c>
      <c r="P326">
        <v>168683.42</v>
      </c>
      <c r="Q326">
        <v>453793.79</v>
      </c>
      <c r="R326">
        <v>82005807.790000007</v>
      </c>
    </row>
    <row r="327" spans="1:18">
      <c r="A327" t="s">
        <v>35</v>
      </c>
      <c r="B327" t="s">
        <v>65</v>
      </c>
      <c r="C327" t="s">
        <v>62</v>
      </c>
      <c r="D327" t="s">
        <v>180</v>
      </c>
      <c r="E327">
        <v>0</v>
      </c>
      <c r="F327">
        <v>12</v>
      </c>
      <c r="G327">
        <v>698131.08</v>
      </c>
      <c r="H327">
        <v>44893713.829999998</v>
      </c>
      <c r="I327">
        <v>36050566.530000001</v>
      </c>
      <c r="J327">
        <v>29051847.050000001</v>
      </c>
      <c r="K327">
        <v>9499297.2100000009</v>
      </c>
      <c r="L327">
        <v>7128557.6600000001</v>
      </c>
      <c r="M327">
        <v>1898181.04</v>
      </c>
      <c r="N327">
        <v>1877028.13</v>
      </c>
      <c r="O327">
        <v>1877028.13</v>
      </c>
      <c r="P327">
        <v>955550.36</v>
      </c>
      <c r="Q327">
        <v>0</v>
      </c>
      <c r="R327">
        <v>133929901.03</v>
      </c>
    </row>
    <row r="328" spans="1:18">
      <c r="A328" t="s">
        <v>35</v>
      </c>
      <c r="B328" t="s">
        <v>65</v>
      </c>
      <c r="C328" t="s">
        <v>62</v>
      </c>
      <c r="D328" t="s">
        <v>182</v>
      </c>
      <c r="E328">
        <v>0</v>
      </c>
      <c r="F328">
        <v>4</v>
      </c>
      <c r="G328">
        <v>0</v>
      </c>
      <c r="H328">
        <v>3794760.11</v>
      </c>
      <c r="I328">
        <v>5221616.2300000004</v>
      </c>
      <c r="J328">
        <v>2375044.94</v>
      </c>
      <c r="K328">
        <v>514820.96</v>
      </c>
      <c r="L328">
        <v>514820.96</v>
      </c>
      <c r="M328">
        <v>257410.48</v>
      </c>
      <c r="N328">
        <v>257410.48</v>
      </c>
      <c r="O328">
        <v>246138.05</v>
      </c>
      <c r="P328">
        <v>0</v>
      </c>
      <c r="Q328">
        <v>0</v>
      </c>
      <c r="R328">
        <v>13182022.189999999</v>
      </c>
    </row>
    <row r="329" spans="1:18">
      <c r="A329" t="s">
        <v>35</v>
      </c>
      <c r="B329" t="s">
        <v>65</v>
      </c>
      <c r="C329" t="s">
        <v>63</v>
      </c>
      <c r="D329" t="s">
        <v>181</v>
      </c>
      <c r="E329">
        <v>0</v>
      </c>
      <c r="F329">
        <v>1433</v>
      </c>
      <c r="G329">
        <v>8003007134.5799999</v>
      </c>
      <c r="H329">
        <v>2281517114.8499999</v>
      </c>
      <c r="I329">
        <v>1540223316.8</v>
      </c>
      <c r="J329">
        <v>1683698492.9100001</v>
      </c>
      <c r="K329">
        <v>1246868907.03</v>
      </c>
      <c r="L329">
        <v>748738089.36000001</v>
      </c>
      <c r="M329">
        <v>175341368.93000001</v>
      </c>
      <c r="N329">
        <v>104997049.48</v>
      </c>
      <c r="O329">
        <v>65465251.100000001</v>
      </c>
      <c r="P329">
        <v>42314612.710000001</v>
      </c>
      <c r="Q329">
        <v>586462160.75</v>
      </c>
      <c r="R329">
        <v>16478633498.49</v>
      </c>
    </row>
    <row r="330" spans="1:18">
      <c r="A330" t="s">
        <v>35</v>
      </c>
      <c r="B330" t="s">
        <v>65</v>
      </c>
      <c r="C330" t="s">
        <v>63</v>
      </c>
      <c r="D330" t="s">
        <v>180</v>
      </c>
      <c r="E330">
        <v>0</v>
      </c>
      <c r="F330">
        <v>1763</v>
      </c>
      <c r="G330">
        <v>4017874278.4000001</v>
      </c>
      <c r="H330">
        <v>1181492192.1400001</v>
      </c>
      <c r="I330">
        <v>868398194.28999996</v>
      </c>
      <c r="J330">
        <v>569007938.65999997</v>
      </c>
      <c r="K330">
        <v>261470746.44</v>
      </c>
      <c r="L330">
        <v>277813346.02999997</v>
      </c>
      <c r="M330">
        <v>131640633.45999999</v>
      </c>
      <c r="N330">
        <v>114008977.90000001</v>
      </c>
      <c r="O330">
        <v>99628862.409999996</v>
      </c>
      <c r="P330">
        <v>42257932.630000003</v>
      </c>
      <c r="Q330">
        <v>681052447.58000004</v>
      </c>
      <c r="R330">
        <v>8244645549.9300003</v>
      </c>
    </row>
    <row r="331" spans="1:18">
      <c r="A331" t="s">
        <v>35</v>
      </c>
      <c r="B331" t="s">
        <v>65</v>
      </c>
      <c r="C331" t="s">
        <v>63</v>
      </c>
      <c r="D331" t="s">
        <v>182</v>
      </c>
      <c r="E331">
        <v>0</v>
      </c>
      <c r="F331">
        <v>8</v>
      </c>
      <c r="G331">
        <v>0</v>
      </c>
      <c r="H331">
        <v>15105911.57</v>
      </c>
      <c r="I331">
        <v>10848274.85</v>
      </c>
      <c r="J331">
        <v>9998473.0899999999</v>
      </c>
      <c r="K331">
        <v>1933429.63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37886089.149999999</v>
      </c>
    </row>
    <row r="332" spans="1:18">
      <c r="A332" t="s">
        <v>35</v>
      </c>
      <c r="B332" t="s">
        <v>68</v>
      </c>
      <c r="C332" t="s">
        <v>62</v>
      </c>
      <c r="D332" t="s">
        <v>181</v>
      </c>
    </row>
    <row r="333" spans="1:18">
      <c r="A333" t="s">
        <v>35</v>
      </c>
      <c r="B333" t="s">
        <v>68</v>
      </c>
      <c r="C333" t="s">
        <v>62</v>
      </c>
      <c r="D333" t="s">
        <v>180</v>
      </c>
    </row>
    <row r="334" spans="1:18">
      <c r="A334" t="s">
        <v>35</v>
      </c>
      <c r="B334" t="s">
        <v>68</v>
      </c>
      <c r="C334" t="s">
        <v>62</v>
      </c>
      <c r="D334" t="s">
        <v>182</v>
      </c>
      <c r="E334">
        <v>0</v>
      </c>
      <c r="F334">
        <v>3</v>
      </c>
      <c r="G334">
        <v>11110812.93</v>
      </c>
      <c r="H334">
        <v>3912039.62</v>
      </c>
      <c r="I334">
        <v>2352394.77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17375247.309999999</v>
      </c>
    </row>
    <row r="335" spans="1:18">
      <c r="A335" t="s">
        <v>35</v>
      </c>
      <c r="B335" t="s">
        <v>68</v>
      </c>
      <c r="C335" t="s">
        <v>63</v>
      </c>
      <c r="D335" t="s">
        <v>181</v>
      </c>
      <c r="E335">
        <v>0</v>
      </c>
      <c r="F335">
        <v>1</v>
      </c>
      <c r="G335">
        <v>0</v>
      </c>
      <c r="H335">
        <v>688884.39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688884.39</v>
      </c>
    </row>
    <row r="336" spans="1:18">
      <c r="A336" t="s">
        <v>35</v>
      </c>
      <c r="B336" t="s">
        <v>68</v>
      </c>
      <c r="C336" t="s">
        <v>63</v>
      </c>
      <c r="D336" t="s">
        <v>180</v>
      </c>
    </row>
    <row r="337" spans="1:18">
      <c r="A337" t="s">
        <v>35</v>
      </c>
      <c r="B337" t="s">
        <v>68</v>
      </c>
      <c r="C337" t="s">
        <v>63</v>
      </c>
      <c r="D337" t="s">
        <v>182</v>
      </c>
      <c r="E337">
        <v>0</v>
      </c>
      <c r="F337">
        <v>22</v>
      </c>
      <c r="G337">
        <v>504830.32</v>
      </c>
      <c r="H337">
        <v>30859144.010000002</v>
      </c>
      <c r="I337">
        <v>1922177.63</v>
      </c>
      <c r="J337">
        <v>3575848.39</v>
      </c>
      <c r="K337">
        <v>839571.12</v>
      </c>
      <c r="L337">
        <v>940501.8</v>
      </c>
      <c r="M337">
        <v>21855.78</v>
      </c>
      <c r="N337">
        <v>0</v>
      </c>
      <c r="O337">
        <v>0</v>
      </c>
      <c r="P337">
        <v>0</v>
      </c>
      <c r="Q337">
        <v>0</v>
      </c>
      <c r="R337">
        <v>38663929.060000002</v>
      </c>
    </row>
    <row r="338" spans="1:18">
      <c r="A338" t="s">
        <v>35</v>
      </c>
      <c r="B338" t="s">
        <v>66</v>
      </c>
      <c r="C338" t="s">
        <v>62</v>
      </c>
      <c r="D338" t="s">
        <v>181</v>
      </c>
      <c r="E338">
        <v>0</v>
      </c>
      <c r="F338">
        <v>3</v>
      </c>
      <c r="G338">
        <v>0</v>
      </c>
      <c r="H338">
        <v>0</v>
      </c>
      <c r="I338">
        <v>394720.62</v>
      </c>
      <c r="J338">
        <v>590794.63</v>
      </c>
      <c r="K338">
        <v>316551.83</v>
      </c>
      <c r="L338">
        <v>578624.52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1880691.61</v>
      </c>
    </row>
    <row r="339" spans="1:18">
      <c r="A339" t="s">
        <v>35</v>
      </c>
      <c r="B339" t="s">
        <v>66</v>
      </c>
      <c r="C339" t="s">
        <v>62</v>
      </c>
      <c r="D339" t="s">
        <v>180</v>
      </c>
    </row>
    <row r="340" spans="1:18">
      <c r="A340" t="s">
        <v>35</v>
      </c>
      <c r="B340" t="s">
        <v>66</v>
      </c>
      <c r="C340" t="s">
        <v>62</v>
      </c>
      <c r="D340" t="s">
        <v>182</v>
      </c>
      <c r="E340">
        <v>0</v>
      </c>
      <c r="F340">
        <v>11</v>
      </c>
      <c r="G340">
        <v>0</v>
      </c>
      <c r="H340">
        <v>2732019.46</v>
      </c>
      <c r="I340">
        <v>2442869.85</v>
      </c>
      <c r="J340">
        <v>267002.73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5441892.04</v>
      </c>
    </row>
    <row r="341" spans="1:18">
      <c r="A341" t="s">
        <v>35</v>
      </c>
      <c r="B341" t="s">
        <v>66</v>
      </c>
      <c r="C341" t="s">
        <v>63</v>
      </c>
      <c r="D341" t="s">
        <v>181</v>
      </c>
      <c r="E341">
        <v>0</v>
      </c>
      <c r="F341">
        <v>1430</v>
      </c>
      <c r="G341">
        <v>671694596.08000004</v>
      </c>
      <c r="H341">
        <v>1852160447.51</v>
      </c>
      <c r="I341">
        <v>1352979601.05</v>
      </c>
      <c r="J341">
        <v>750992893.13</v>
      </c>
      <c r="K341">
        <v>217172927.43000001</v>
      </c>
      <c r="L341">
        <v>160325034.52000001</v>
      </c>
      <c r="M341">
        <v>52701548.030000001</v>
      </c>
      <c r="N341">
        <v>55581169.189999998</v>
      </c>
      <c r="O341">
        <v>38238991.170000002</v>
      </c>
      <c r="P341">
        <v>30229834.879999999</v>
      </c>
      <c r="Q341">
        <v>421387030.70999998</v>
      </c>
      <c r="R341">
        <v>5603464073.6899996</v>
      </c>
    </row>
    <row r="342" spans="1:18">
      <c r="A342" t="s">
        <v>35</v>
      </c>
      <c r="B342" t="s">
        <v>66</v>
      </c>
      <c r="C342" t="s">
        <v>63</v>
      </c>
      <c r="D342" t="s">
        <v>180</v>
      </c>
    </row>
    <row r="343" spans="1:18">
      <c r="A343" t="s">
        <v>35</v>
      </c>
      <c r="B343" t="s">
        <v>66</v>
      </c>
      <c r="C343" t="s">
        <v>63</v>
      </c>
      <c r="D343" t="s">
        <v>182</v>
      </c>
      <c r="E343">
        <v>0</v>
      </c>
      <c r="F343">
        <v>5514</v>
      </c>
      <c r="G343">
        <v>1026137480.97</v>
      </c>
      <c r="H343">
        <v>3558765832.5599999</v>
      </c>
      <c r="I343">
        <v>1146620181.55</v>
      </c>
      <c r="J343">
        <v>394421623.81</v>
      </c>
      <c r="K343">
        <v>97945477.349999994</v>
      </c>
      <c r="L343">
        <v>70083567.769999996</v>
      </c>
      <c r="M343">
        <v>21882740.73</v>
      </c>
      <c r="N343">
        <v>24438592.050000001</v>
      </c>
      <c r="O343">
        <v>20185287.690000001</v>
      </c>
      <c r="P343">
        <v>13932513.279999999</v>
      </c>
      <c r="Q343">
        <v>133652725</v>
      </c>
      <c r="R343">
        <v>6508066022.75</v>
      </c>
    </row>
    <row r="344" spans="1:18">
      <c r="A344" t="s">
        <v>35</v>
      </c>
      <c r="B344" t="s">
        <v>64</v>
      </c>
      <c r="C344" t="s">
        <v>62</v>
      </c>
      <c r="D344" t="s">
        <v>181</v>
      </c>
    </row>
    <row r="345" spans="1:18">
      <c r="A345" t="s">
        <v>35</v>
      </c>
      <c r="B345" t="s">
        <v>64</v>
      </c>
      <c r="C345" t="s">
        <v>62</v>
      </c>
      <c r="D345" t="s">
        <v>180</v>
      </c>
    </row>
    <row r="346" spans="1:18">
      <c r="A346" t="s">
        <v>35</v>
      </c>
      <c r="B346" t="s">
        <v>64</v>
      </c>
      <c r="C346" t="s">
        <v>62</v>
      </c>
      <c r="D346" t="s">
        <v>182</v>
      </c>
    </row>
    <row r="347" spans="1:18">
      <c r="A347" t="s">
        <v>35</v>
      </c>
      <c r="B347" t="s">
        <v>64</v>
      </c>
      <c r="C347" t="s">
        <v>63</v>
      </c>
      <c r="D347" t="s">
        <v>181</v>
      </c>
    </row>
    <row r="348" spans="1:18">
      <c r="A348" t="s">
        <v>35</v>
      </c>
      <c r="B348" t="s">
        <v>64</v>
      </c>
      <c r="C348" t="s">
        <v>63</v>
      </c>
      <c r="D348" t="s">
        <v>180</v>
      </c>
    </row>
    <row r="349" spans="1:18">
      <c r="A349" t="s">
        <v>35</v>
      </c>
      <c r="B349" t="s">
        <v>64</v>
      </c>
      <c r="C349" t="s">
        <v>63</v>
      </c>
      <c r="D349" t="s">
        <v>182</v>
      </c>
      <c r="E349">
        <v>0</v>
      </c>
      <c r="F349">
        <v>6675</v>
      </c>
      <c r="G349">
        <v>1995475632.25</v>
      </c>
      <c r="H349">
        <v>8917353615.2900009</v>
      </c>
      <c r="I349">
        <v>4878776743.4300003</v>
      </c>
      <c r="J349">
        <v>4015775706.3699999</v>
      </c>
      <c r="K349">
        <v>1691051058.73</v>
      </c>
      <c r="L349">
        <v>1574175389.3499999</v>
      </c>
      <c r="M349">
        <v>719241927.02999997</v>
      </c>
      <c r="N349">
        <v>667763020</v>
      </c>
      <c r="O349">
        <v>605253380.79999995</v>
      </c>
      <c r="P349">
        <v>549661200.26999998</v>
      </c>
      <c r="Q349">
        <v>2768233029.0500002</v>
      </c>
      <c r="R349">
        <v>28382760702.580002</v>
      </c>
    </row>
    <row r="350" spans="1:18">
      <c r="A350" t="s">
        <v>35</v>
      </c>
      <c r="B350" t="s">
        <v>67</v>
      </c>
      <c r="C350" t="s">
        <v>62</v>
      </c>
      <c r="D350" t="s">
        <v>181</v>
      </c>
      <c r="E350">
        <v>0</v>
      </c>
      <c r="F350">
        <v>3</v>
      </c>
      <c r="G350">
        <v>0</v>
      </c>
      <c r="H350">
        <v>5373823.7699999996</v>
      </c>
      <c r="I350">
        <v>7723041.9500000002</v>
      </c>
      <c r="J350">
        <v>1258038.56</v>
      </c>
      <c r="K350">
        <v>509321.77</v>
      </c>
      <c r="L350">
        <v>366220.77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15230446.82</v>
      </c>
    </row>
    <row r="351" spans="1:18">
      <c r="A351" t="s">
        <v>35</v>
      </c>
      <c r="B351" t="s">
        <v>67</v>
      </c>
      <c r="C351" t="s">
        <v>62</v>
      </c>
      <c r="D351" t="s">
        <v>180</v>
      </c>
      <c r="E351">
        <v>0</v>
      </c>
      <c r="F351">
        <v>2</v>
      </c>
      <c r="G351">
        <v>0</v>
      </c>
      <c r="H351">
        <v>12023702.689999999</v>
      </c>
      <c r="I351">
        <v>30821467.489999998</v>
      </c>
      <c r="J351">
        <v>18619.25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42863789.420000002</v>
      </c>
    </row>
    <row r="352" spans="1:18">
      <c r="A352" t="s">
        <v>35</v>
      </c>
      <c r="B352" t="s">
        <v>67</v>
      </c>
      <c r="C352" t="s">
        <v>62</v>
      </c>
      <c r="D352" t="s">
        <v>182</v>
      </c>
      <c r="E352">
        <v>0</v>
      </c>
      <c r="F352">
        <v>5</v>
      </c>
      <c r="G352">
        <v>0</v>
      </c>
      <c r="H352">
        <v>4101375.82</v>
      </c>
      <c r="I352">
        <v>4101375.82</v>
      </c>
      <c r="J352">
        <v>4075709.84</v>
      </c>
      <c r="K352">
        <v>1139450.99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13417912.470000001</v>
      </c>
    </row>
    <row r="353" spans="1:18">
      <c r="A353" t="s">
        <v>35</v>
      </c>
      <c r="B353" t="s">
        <v>67</v>
      </c>
      <c r="C353" t="s">
        <v>63</v>
      </c>
      <c r="D353" t="s">
        <v>181</v>
      </c>
      <c r="E353">
        <v>0</v>
      </c>
      <c r="F353">
        <v>2</v>
      </c>
      <c r="G353">
        <v>0</v>
      </c>
      <c r="H353">
        <v>2207649.69</v>
      </c>
      <c r="I353">
        <v>7843640.21</v>
      </c>
      <c r="J353">
        <v>1779283.01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11830572.91</v>
      </c>
    </row>
    <row r="354" spans="1:18">
      <c r="A354" t="s">
        <v>35</v>
      </c>
      <c r="B354" t="s">
        <v>67</v>
      </c>
      <c r="C354" t="s">
        <v>63</v>
      </c>
      <c r="D354" t="s">
        <v>180</v>
      </c>
      <c r="E354">
        <v>0</v>
      </c>
      <c r="F354">
        <v>8</v>
      </c>
      <c r="G354">
        <v>1860853.47</v>
      </c>
      <c r="H354">
        <v>41091445.299999997</v>
      </c>
      <c r="I354">
        <v>36582180.020000003</v>
      </c>
      <c r="J354">
        <v>15813314.960000001</v>
      </c>
      <c r="K354">
        <v>6011851.3399999999</v>
      </c>
      <c r="L354">
        <v>3067191.1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104426836.2</v>
      </c>
    </row>
    <row r="355" spans="1:18">
      <c r="A355" t="s">
        <v>35</v>
      </c>
      <c r="B355" t="s">
        <v>67</v>
      </c>
      <c r="C355" t="s">
        <v>63</v>
      </c>
      <c r="D355" t="s">
        <v>182</v>
      </c>
      <c r="E355">
        <v>0</v>
      </c>
      <c r="F355">
        <v>1</v>
      </c>
      <c r="G355">
        <v>0</v>
      </c>
      <c r="H355">
        <v>6235957.2400000002</v>
      </c>
      <c r="I355">
        <v>25696933.620000001</v>
      </c>
      <c r="J355">
        <v>3525436.72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35458327.590000004</v>
      </c>
    </row>
    <row r="356" spans="1:18">
      <c r="A356" t="s">
        <v>35</v>
      </c>
      <c r="B356" t="s">
        <v>69</v>
      </c>
      <c r="C356" t="s">
        <v>62</v>
      </c>
      <c r="D356" t="s">
        <v>181</v>
      </c>
    </row>
    <row r="357" spans="1:18">
      <c r="A357" t="s">
        <v>35</v>
      </c>
      <c r="B357" t="s">
        <v>69</v>
      </c>
      <c r="C357" t="s">
        <v>62</v>
      </c>
      <c r="D357" t="s">
        <v>180</v>
      </c>
    </row>
    <row r="358" spans="1:18">
      <c r="A358" t="s">
        <v>35</v>
      </c>
      <c r="B358" t="s">
        <v>69</v>
      </c>
      <c r="C358" t="s">
        <v>62</v>
      </c>
      <c r="D358" t="s">
        <v>182</v>
      </c>
      <c r="E358">
        <v>0</v>
      </c>
      <c r="F358">
        <v>1</v>
      </c>
      <c r="G358">
        <v>12076668.18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12076668.18</v>
      </c>
    </row>
    <row r="359" spans="1:18">
      <c r="A359" t="s">
        <v>35</v>
      </c>
      <c r="B359" t="s">
        <v>69</v>
      </c>
      <c r="C359" t="s">
        <v>63</v>
      </c>
      <c r="D359" t="s">
        <v>181</v>
      </c>
    </row>
    <row r="360" spans="1:18">
      <c r="A360" t="s">
        <v>35</v>
      </c>
      <c r="B360" t="s">
        <v>69</v>
      </c>
      <c r="C360" t="s">
        <v>63</v>
      </c>
      <c r="D360" t="s">
        <v>180</v>
      </c>
    </row>
    <row r="361" spans="1:18">
      <c r="A361" t="s">
        <v>35</v>
      </c>
      <c r="B361" t="s">
        <v>69</v>
      </c>
      <c r="C361" t="s">
        <v>63</v>
      </c>
      <c r="D361" t="s">
        <v>182</v>
      </c>
      <c r="E361">
        <v>0</v>
      </c>
      <c r="F361">
        <v>16</v>
      </c>
      <c r="G361">
        <v>2062576.52</v>
      </c>
      <c r="H361">
        <v>8233756.2199999997</v>
      </c>
      <c r="I361">
        <v>5314970.55</v>
      </c>
      <c r="J361">
        <v>3348175.35</v>
      </c>
      <c r="K361">
        <v>970849.68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19930328.309999999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81"/>
  <sheetViews>
    <sheetView topLeftCell="D1" workbookViewId="0">
      <selection activeCell="B25" sqref="B25"/>
    </sheetView>
  </sheetViews>
  <sheetFormatPr defaultRowHeight="12.75"/>
  <cols>
    <col min="1" max="1" width="32.5703125" bestFit="1" customWidth="1"/>
    <col min="2" max="2" width="44.5703125" bestFit="1" customWidth="1"/>
    <col min="3" max="3" width="9.5703125" bestFit="1" customWidth="1"/>
    <col min="4" max="4" width="8.140625" bestFit="1" customWidth="1"/>
    <col min="5" max="5" width="8.28515625" bestFit="1" customWidth="1"/>
    <col min="6" max="17" width="12" bestFit="1" customWidth="1"/>
  </cols>
  <sheetData>
    <row r="1" spans="1:17">
      <c r="A1" t="s">
        <v>0</v>
      </c>
      <c r="B1" t="s">
        <v>2</v>
      </c>
      <c r="C1" t="s">
        <v>179</v>
      </c>
      <c r="D1" t="s">
        <v>3</v>
      </c>
      <c r="E1" t="s">
        <v>4</v>
      </c>
      <c r="F1" t="s">
        <v>53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>
      <c r="A2" t="s">
        <v>16</v>
      </c>
      <c r="B2" t="s">
        <v>18</v>
      </c>
      <c r="C2" t="s">
        <v>181</v>
      </c>
      <c r="D2">
        <v>0</v>
      </c>
      <c r="E2">
        <v>613</v>
      </c>
      <c r="F2">
        <v>10139339.880000001</v>
      </c>
      <c r="G2">
        <v>487781826.27999997</v>
      </c>
      <c r="H2">
        <v>402422225.30000001</v>
      </c>
      <c r="I2">
        <v>338642701.16000003</v>
      </c>
      <c r="J2">
        <v>117651535.23999999</v>
      </c>
      <c r="K2">
        <v>77090834.010000005</v>
      </c>
      <c r="L2">
        <v>25400745.129999999</v>
      </c>
      <c r="M2">
        <v>17600352.699999999</v>
      </c>
      <c r="N2">
        <v>7804770.21</v>
      </c>
      <c r="O2">
        <v>487735.66</v>
      </c>
      <c r="P2">
        <v>81453.87</v>
      </c>
      <c r="Q2">
        <v>1485103519.4400001</v>
      </c>
    </row>
    <row r="3" spans="1:17">
      <c r="A3" t="s">
        <v>16</v>
      </c>
      <c r="B3" t="s">
        <v>18</v>
      </c>
      <c r="C3" t="s">
        <v>180</v>
      </c>
      <c r="D3">
        <v>0</v>
      </c>
      <c r="E3">
        <v>2258</v>
      </c>
      <c r="F3">
        <v>39213794.700000003</v>
      </c>
      <c r="G3">
        <v>2418229347.6199999</v>
      </c>
      <c r="H3">
        <v>2259358162.04</v>
      </c>
      <c r="I3">
        <v>1613254987.0599999</v>
      </c>
      <c r="J3">
        <v>481295197.94</v>
      </c>
      <c r="K3">
        <v>307692943.87</v>
      </c>
      <c r="L3">
        <v>86434757.439999998</v>
      </c>
      <c r="M3">
        <v>58916522.090000004</v>
      </c>
      <c r="N3">
        <v>42962539</v>
      </c>
      <c r="O3">
        <v>28476767.469999999</v>
      </c>
      <c r="P3">
        <v>138682987.46000001</v>
      </c>
      <c r="Q3">
        <v>7474518006.6800003</v>
      </c>
    </row>
    <row r="4" spans="1:17">
      <c r="A4" t="s">
        <v>16</v>
      </c>
      <c r="B4" t="s">
        <v>18</v>
      </c>
      <c r="C4" t="s">
        <v>182</v>
      </c>
      <c r="D4">
        <v>0</v>
      </c>
      <c r="E4">
        <v>700</v>
      </c>
      <c r="F4">
        <v>35919600.840000004</v>
      </c>
      <c r="G4">
        <v>435932919.44</v>
      </c>
      <c r="H4">
        <v>214776257.78999999</v>
      </c>
      <c r="I4">
        <v>116332206.59999999</v>
      </c>
      <c r="J4">
        <v>18437692.98</v>
      </c>
      <c r="K4">
        <v>6080994.8899999997</v>
      </c>
      <c r="L4">
        <v>2203307.21</v>
      </c>
      <c r="M4">
        <v>1883884.57</v>
      </c>
      <c r="N4">
        <v>1074516.53</v>
      </c>
      <c r="O4">
        <v>1788172.14</v>
      </c>
      <c r="P4">
        <v>1167304.02</v>
      </c>
      <c r="Q4">
        <v>835596857.00999999</v>
      </c>
    </row>
    <row r="5" spans="1:17">
      <c r="A5" t="s">
        <v>16</v>
      </c>
      <c r="B5" t="s">
        <v>19</v>
      </c>
      <c r="C5" t="s">
        <v>181</v>
      </c>
      <c r="D5">
        <v>0</v>
      </c>
      <c r="E5">
        <v>302</v>
      </c>
      <c r="F5">
        <v>3275100.35</v>
      </c>
      <c r="G5">
        <v>367218258.38</v>
      </c>
      <c r="H5">
        <v>343852795.95999998</v>
      </c>
      <c r="I5">
        <v>273866596.04000002</v>
      </c>
      <c r="J5">
        <v>76779793.689999998</v>
      </c>
      <c r="K5">
        <v>59379917.130000003</v>
      </c>
      <c r="L5">
        <v>19039649.370000001</v>
      </c>
      <c r="M5">
        <v>12415938.67</v>
      </c>
      <c r="N5">
        <v>7594453.5899999999</v>
      </c>
      <c r="O5">
        <v>6597956.2800000003</v>
      </c>
      <c r="P5">
        <v>12681365.050000001</v>
      </c>
      <c r="Q5">
        <v>1182701824.51</v>
      </c>
    </row>
    <row r="6" spans="1:17">
      <c r="A6" t="s">
        <v>16</v>
      </c>
      <c r="B6" t="s">
        <v>19</v>
      </c>
      <c r="C6" t="s">
        <v>180</v>
      </c>
      <c r="D6">
        <v>0</v>
      </c>
      <c r="E6">
        <v>596</v>
      </c>
      <c r="F6">
        <v>5902651.5899999999</v>
      </c>
      <c r="G6">
        <v>629495185.71000004</v>
      </c>
      <c r="H6">
        <v>584350660.48000002</v>
      </c>
      <c r="I6">
        <v>405820270.26999998</v>
      </c>
      <c r="J6">
        <v>112222557.41</v>
      </c>
      <c r="K6">
        <v>66480450.909999996</v>
      </c>
      <c r="L6">
        <v>25265621.48</v>
      </c>
      <c r="M6">
        <v>19975936.789999999</v>
      </c>
      <c r="N6">
        <v>14742634.59</v>
      </c>
      <c r="O6">
        <v>11384182.380000001</v>
      </c>
      <c r="P6">
        <v>33502258.199999999</v>
      </c>
      <c r="Q6">
        <v>1909142409.8199999</v>
      </c>
    </row>
    <row r="7" spans="1:17">
      <c r="A7" t="s">
        <v>16</v>
      </c>
      <c r="B7" t="s">
        <v>19</v>
      </c>
      <c r="C7" t="s">
        <v>182</v>
      </c>
      <c r="D7">
        <v>0</v>
      </c>
      <c r="E7">
        <v>163</v>
      </c>
      <c r="F7">
        <v>3873869.72</v>
      </c>
      <c r="G7">
        <v>124312902.29000001</v>
      </c>
      <c r="H7">
        <v>66329468.420000002</v>
      </c>
      <c r="I7">
        <v>25274814.82</v>
      </c>
      <c r="J7">
        <v>6094531.04</v>
      </c>
      <c r="K7">
        <v>5787539.5499999998</v>
      </c>
      <c r="L7">
        <v>2203447.23</v>
      </c>
      <c r="M7">
        <v>1848766.91</v>
      </c>
      <c r="N7">
        <v>443682.62</v>
      </c>
      <c r="O7">
        <v>97327.6</v>
      </c>
      <c r="P7">
        <v>658808.16</v>
      </c>
      <c r="Q7">
        <v>236925158.36000001</v>
      </c>
    </row>
    <row r="8" spans="1:17">
      <c r="A8" t="s">
        <v>16</v>
      </c>
      <c r="B8" t="s">
        <v>20</v>
      </c>
      <c r="C8" t="s">
        <v>181</v>
      </c>
      <c r="D8">
        <v>0</v>
      </c>
      <c r="E8">
        <v>478</v>
      </c>
      <c r="F8">
        <v>24501049.48</v>
      </c>
      <c r="G8">
        <v>335546371.68000001</v>
      </c>
      <c r="H8">
        <v>299340927.27999997</v>
      </c>
      <c r="I8">
        <v>194673483.25999999</v>
      </c>
      <c r="J8">
        <v>54127151.210000001</v>
      </c>
      <c r="K8">
        <v>37979077.630000003</v>
      </c>
      <c r="L8">
        <v>15553413.41</v>
      </c>
      <c r="M8">
        <v>12289409.189999999</v>
      </c>
      <c r="N8">
        <v>8753546.2300000004</v>
      </c>
      <c r="O8">
        <v>4323953.84</v>
      </c>
      <c r="P8">
        <v>26622314.949999999</v>
      </c>
      <c r="Q8">
        <v>1013710698.17</v>
      </c>
    </row>
    <row r="9" spans="1:17">
      <c r="A9" t="s">
        <v>16</v>
      </c>
      <c r="B9" t="s">
        <v>20</v>
      </c>
      <c r="C9" t="s">
        <v>180</v>
      </c>
      <c r="D9">
        <v>0</v>
      </c>
      <c r="E9">
        <v>1648</v>
      </c>
      <c r="F9">
        <v>24618733.899999999</v>
      </c>
      <c r="G9">
        <v>1741535786.8399999</v>
      </c>
      <c r="H9">
        <v>1603336501.8499999</v>
      </c>
      <c r="I9">
        <v>1141506361.21</v>
      </c>
      <c r="J9">
        <v>331583377.57999998</v>
      </c>
      <c r="K9">
        <v>197359366.37</v>
      </c>
      <c r="L9">
        <v>56661678.399999999</v>
      </c>
      <c r="M9">
        <v>38306098.159999996</v>
      </c>
      <c r="N9">
        <v>29429016.300000001</v>
      </c>
      <c r="O9">
        <v>19771098.02</v>
      </c>
      <c r="P9">
        <v>194096461.59999999</v>
      </c>
      <c r="Q9">
        <v>5378204480.2299995</v>
      </c>
    </row>
    <row r="10" spans="1:17">
      <c r="A10" t="s">
        <v>16</v>
      </c>
      <c r="B10" t="s">
        <v>20</v>
      </c>
      <c r="C10" t="s">
        <v>182</v>
      </c>
      <c r="D10">
        <v>0</v>
      </c>
      <c r="E10">
        <v>460</v>
      </c>
      <c r="F10">
        <v>6026077.21</v>
      </c>
      <c r="G10">
        <v>237085611.47</v>
      </c>
      <c r="H10">
        <v>117085308.39</v>
      </c>
      <c r="I10">
        <v>44553295.57</v>
      </c>
      <c r="J10">
        <v>10069400.99</v>
      </c>
      <c r="K10">
        <v>2765787.11</v>
      </c>
      <c r="L10">
        <v>916555.46</v>
      </c>
      <c r="M10">
        <v>1086680.24</v>
      </c>
      <c r="N10">
        <v>333610.37</v>
      </c>
      <c r="O10">
        <v>177734.99</v>
      </c>
      <c r="P10">
        <v>4813653.3499999996</v>
      </c>
      <c r="Q10">
        <v>424913715.14999998</v>
      </c>
    </row>
    <row r="11" spans="1:17">
      <c r="A11" t="s">
        <v>16</v>
      </c>
      <c r="B11" t="s">
        <v>21</v>
      </c>
      <c r="C11" t="s">
        <v>181</v>
      </c>
    </row>
    <row r="12" spans="1:17">
      <c r="A12" t="s">
        <v>16</v>
      </c>
      <c r="B12" t="s">
        <v>21</v>
      </c>
      <c r="C12" t="s">
        <v>180</v>
      </c>
    </row>
    <row r="13" spans="1:17">
      <c r="A13" t="s">
        <v>16</v>
      </c>
      <c r="B13" t="s">
        <v>21</v>
      </c>
      <c r="C13" t="s">
        <v>182</v>
      </c>
    </row>
    <row r="14" spans="1:17">
      <c r="A14" t="s">
        <v>16</v>
      </c>
      <c r="B14" t="s">
        <v>22</v>
      </c>
      <c r="C14" t="s">
        <v>181</v>
      </c>
      <c r="D14">
        <v>0</v>
      </c>
      <c r="E14">
        <v>886</v>
      </c>
      <c r="F14">
        <v>32694289.109999999</v>
      </c>
      <c r="G14">
        <v>1291101656.8900001</v>
      </c>
      <c r="H14">
        <v>1074520470.04</v>
      </c>
      <c r="I14">
        <v>741504183.05999994</v>
      </c>
      <c r="J14">
        <v>199816684.96000001</v>
      </c>
      <c r="K14">
        <v>108745915.95999999</v>
      </c>
      <c r="L14">
        <v>37503128.520000003</v>
      </c>
      <c r="M14">
        <v>30141159.609999999</v>
      </c>
      <c r="N14">
        <v>18243954.600000001</v>
      </c>
      <c r="O14">
        <v>12629641.02</v>
      </c>
      <c r="P14">
        <v>26388653.32</v>
      </c>
      <c r="Q14">
        <v>3573289737.0900002</v>
      </c>
    </row>
    <row r="15" spans="1:17">
      <c r="A15" t="s">
        <v>16</v>
      </c>
      <c r="B15" t="s">
        <v>22</v>
      </c>
      <c r="C15" t="s">
        <v>180</v>
      </c>
      <c r="D15">
        <v>0</v>
      </c>
      <c r="E15">
        <v>2363</v>
      </c>
      <c r="F15">
        <v>27750575.890000001</v>
      </c>
      <c r="G15">
        <v>3312299012.8699999</v>
      </c>
      <c r="H15">
        <v>2868789475.21</v>
      </c>
      <c r="I15">
        <v>1804627719.8800001</v>
      </c>
      <c r="J15">
        <v>481936277.33999997</v>
      </c>
      <c r="K15">
        <v>275527385.52999997</v>
      </c>
      <c r="L15">
        <v>86212971.980000004</v>
      </c>
      <c r="M15">
        <v>58195485.689999998</v>
      </c>
      <c r="N15">
        <v>40325919.630000003</v>
      </c>
      <c r="O15">
        <v>22174225.190000001</v>
      </c>
      <c r="P15">
        <v>71820481.150000006</v>
      </c>
      <c r="Q15">
        <v>9049659530.3600006</v>
      </c>
    </row>
    <row r="16" spans="1:17">
      <c r="A16" t="s">
        <v>16</v>
      </c>
      <c r="B16" t="s">
        <v>22</v>
      </c>
      <c r="C16" t="s">
        <v>182</v>
      </c>
      <c r="D16">
        <v>0</v>
      </c>
      <c r="E16">
        <v>754</v>
      </c>
      <c r="F16">
        <v>5568348.7800000003</v>
      </c>
      <c r="G16">
        <v>479020895.24000001</v>
      </c>
      <c r="H16">
        <v>268330829.65000001</v>
      </c>
      <c r="I16">
        <v>111715741.76000001</v>
      </c>
      <c r="J16">
        <v>22444093.899999999</v>
      </c>
      <c r="K16">
        <v>14786421.119999999</v>
      </c>
      <c r="L16">
        <v>5007981.8</v>
      </c>
      <c r="M16">
        <v>4256974.78</v>
      </c>
      <c r="N16">
        <v>3234940.55</v>
      </c>
      <c r="O16">
        <v>1194370.72</v>
      </c>
      <c r="P16">
        <v>9377556.2899999991</v>
      </c>
      <c r="Q16">
        <v>924938154.60000002</v>
      </c>
    </row>
    <row r="17" spans="1:17">
      <c r="A17" t="s">
        <v>16</v>
      </c>
      <c r="B17" t="s">
        <v>23</v>
      </c>
      <c r="C17" t="s">
        <v>181</v>
      </c>
      <c r="D17">
        <v>0</v>
      </c>
      <c r="E17">
        <v>1111</v>
      </c>
      <c r="F17">
        <v>5107202.22</v>
      </c>
      <c r="G17">
        <v>1017940779.0700001</v>
      </c>
      <c r="H17">
        <v>921466289.39999998</v>
      </c>
      <c r="I17">
        <v>649857658.39999998</v>
      </c>
      <c r="J17">
        <v>224129530.78999999</v>
      </c>
      <c r="K17">
        <v>173732287.59</v>
      </c>
      <c r="L17">
        <v>58634740.549999997</v>
      </c>
      <c r="M17">
        <v>48734676.079999998</v>
      </c>
      <c r="N17">
        <v>34438561.170000002</v>
      </c>
      <c r="O17">
        <v>26130123.27</v>
      </c>
      <c r="P17">
        <v>106236158.45</v>
      </c>
      <c r="Q17">
        <v>3266408006.9899998</v>
      </c>
    </row>
    <row r="18" spans="1:17">
      <c r="A18" t="s">
        <v>16</v>
      </c>
      <c r="B18" t="s">
        <v>23</v>
      </c>
      <c r="C18" t="s">
        <v>180</v>
      </c>
      <c r="D18">
        <v>0</v>
      </c>
      <c r="E18">
        <v>3576</v>
      </c>
      <c r="F18">
        <v>23640725.030000001</v>
      </c>
      <c r="G18">
        <v>3750332145.9699998</v>
      </c>
      <c r="H18">
        <v>3449392324.8099999</v>
      </c>
      <c r="I18">
        <v>2705408873.27</v>
      </c>
      <c r="J18">
        <v>913844348.46000004</v>
      </c>
      <c r="K18">
        <v>644670499.74000001</v>
      </c>
      <c r="L18">
        <v>243454175.88999999</v>
      </c>
      <c r="M18">
        <v>184986950.78999999</v>
      </c>
      <c r="N18">
        <v>119486675.93000001</v>
      </c>
      <c r="O18">
        <v>72510735.180000007</v>
      </c>
      <c r="P18">
        <v>571763190.21000004</v>
      </c>
      <c r="Q18">
        <v>12679490645.290001</v>
      </c>
    </row>
    <row r="19" spans="1:17">
      <c r="A19" t="s">
        <v>16</v>
      </c>
      <c r="B19" t="s">
        <v>23</v>
      </c>
      <c r="C19" t="s">
        <v>182</v>
      </c>
      <c r="D19">
        <v>0</v>
      </c>
      <c r="E19">
        <v>1014</v>
      </c>
      <c r="F19">
        <v>10174708.289999999</v>
      </c>
      <c r="G19">
        <v>654595254.36000001</v>
      </c>
      <c r="H19">
        <v>397600563.77999997</v>
      </c>
      <c r="I19">
        <v>174981646.87</v>
      </c>
      <c r="J19">
        <v>41377969.200000003</v>
      </c>
      <c r="K19">
        <v>31334774.190000001</v>
      </c>
      <c r="L19">
        <v>7485443.8300000001</v>
      </c>
      <c r="M19">
        <v>6831635.9299999997</v>
      </c>
      <c r="N19">
        <v>7623143.9299999997</v>
      </c>
      <c r="O19">
        <v>5728904.4000000004</v>
      </c>
      <c r="P19">
        <v>30824691.949999999</v>
      </c>
      <c r="Q19">
        <v>1368558736.73</v>
      </c>
    </row>
    <row r="20" spans="1:17">
      <c r="A20" t="s">
        <v>29</v>
      </c>
      <c r="B20" t="s">
        <v>18</v>
      </c>
      <c r="C20" t="s">
        <v>181</v>
      </c>
      <c r="D20">
        <v>0</v>
      </c>
      <c r="E20">
        <v>292</v>
      </c>
      <c r="F20">
        <v>275408179.37</v>
      </c>
      <c r="G20">
        <v>478889954.23000002</v>
      </c>
      <c r="H20">
        <v>432046536.89999998</v>
      </c>
      <c r="I20">
        <v>364175749.04000002</v>
      </c>
      <c r="J20">
        <v>130997723.84999999</v>
      </c>
      <c r="K20">
        <v>54531965.640000001</v>
      </c>
      <c r="L20">
        <v>15325562.92</v>
      </c>
      <c r="M20">
        <v>13183418.82</v>
      </c>
      <c r="N20">
        <v>10871562.970000001</v>
      </c>
      <c r="O20">
        <v>10162551.99</v>
      </c>
      <c r="P20">
        <v>47910729.439999998</v>
      </c>
      <c r="Q20">
        <v>1833503935.1800001</v>
      </c>
    </row>
    <row r="21" spans="1:17">
      <c r="A21" t="s">
        <v>29</v>
      </c>
      <c r="B21" t="s">
        <v>18</v>
      </c>
      <c r="C21" t="s">
        <v>180</v>
      </c>
      <c r="D21">
        <v>0</v>
      </c>
      <c r="E21">
        <v>160</v>
      </c>
      <c r="F21">
        <v>267811073.78999999</v>
      </c>
      <c r="G21">
        <v>303867945.79000002</v>
      </c>
      <c r="H21">
        <v>280544624.23000002</v>
      </c>
      <c r="I21">
        <v>212782269.96000001</v>
      </c>
      <c r="J21">
        <v>74009952.819999993</v>
      </c>
      <c r="K21">
        <v>44054467.18</v>
      </c>
      <c r="L21">
        <v>7526033.8700000001</v>
      </c>
      <c r="M21">
        <v>3557760.52</v>
      </c>
      <c r="N21">
        <v>2657841.1800000002</v>
      </c>
      <c r="O21">
        <v>1348745.17</v>
      </c>
      <c r="P21">
        <v>47204661.390000001</v>
      </c>
      <c r="Q21">
        <v>1245365375.9000001</v>
      </c>
    </row>
    <row r="22" spans="1:17">
      <c r="A22" t="s">
        <v>29</v>
      </c>
      <c r="B22" t="s">
        <v>18</v>
      </c>
      <c r="C22" t="s">
        <v>182</v>
      </c>
      <c r="D22">
        <v>0</v>
      </c>
      <c r="E22">
        <v>757</v>
      </c>
      <c r="F22">
        <v>372388900.52999997</v>
      </c>
      <c r="G22">
        <v>520846483.00999999</v>
      </c>
      <c r="H22">
        <v>306163732.23000002</v>
      </c>
      <c r="I22">
        <v>265674713.94999999</v>
      </c>
      <c r="J22">
        <v>132773922.89</v>
      </c>
      <c r="K22">
        <v>100506841.58</v>
      </c>
      <c r="L22">
        <v>33560879.329999998</v>
      </c>
      <c r="M22">
        <v>18166214.329999998</v>
      </c>
      <c r="N22">
        <v>7838179.0499999998</v>
      </c>
      <c r="O22">
        <v>8948579.5500000007</v>
      </c>
      <c r="P22">
        <v>179958946.99000001</v>
      </c>
      <c r="Q22">
        <v>1946827393.4300001</v>
      </c>
    </row>
    <row r="23" spans="1:17">
      <c r="A23" t="s">
        <v>29</v>
      </c>
      <c r="B23" t="s">
        <v>19</v>
      </c>
      <c r="C23" t="s">
        <v>181</v>
      </c>
      <c r="D23">
        <v>0</v>
      </c>
      <c r="E23">
        <v>1262</v>
      </c>
      <c r="F23">
        <v>522806461.70999998</v>
      </c>
      <c r="G23">
        <v>4471159019.8199997</v>
      </c>
      <c r="H23">
        <v>2237551821.1599998</v>
      </c>
      <c r="I23">
        <v>969814825.35000002</v>
      </c>
      <c r="J23">
        <v>258846143.41</v>
      </c>
      <c r="K23">
        <v>159760399.11000001</v>
      </c>
      <c r="L23">
        <v>42329397.359999999</v>
      </c>
      <c r="M23">
        <v>27718107.07</v>
      </c>
      <c r="N23">
        <v>16990954.84</v>
      </c>
      <c r="O23">
        <v>12818469.52</v>
      </c>
      <c r="P23">
        <v>121634967.09</v>
      </c>
      <c r="Q23">
        <v>8841430566.4599991</v>
      </c>
    </row>
    <row r="24" spans="1:17">
      <c r="A24" t="s">
        <v>29</v>
      </c>
      <c r="B24" t="s">
        <v>19</v>
      </c>
      <c r="C24" t="s">
        <v>180</v>
      </c>
      <c r="D24">
        <v>0</v>
      </c>
      <c r="E24">
        <v>356</v>
      </c>
      <c r="F24">
        <v>145537752.66999999</v>
      </c>
      <c r="G24">
        <v>957623225.75</v>
      </c>
      <c r="H24">
        <v>677533962.48000002</v>
      </c>
      <c r="I24">
        <v>417406113.50999999</v>
      </c>
      <c r="J24">
        <v>83791640.799999997</v>
      </c>
      <c r="K24">
        <v>76572679.870000005</v>
      </c>
      <c r="L24">
        <v>18059383.100000001</v>
      </c>
      <c r="M24">
        <v>15231683.59</v>
      </c>
      <c r="N24">
        <v>13411983.960000001</v>
      </c>
      <c r="O24">
        <v>10930513.960000001</v>
      </c>
      <c r="P24">
        <v>21144560.739999998</v>
      </c>
      <c r="Q24">
        <v>2437243500.4299998</v>
      </c>
    </row>
    <row r="25" spans="1:17">
      <c r="A25" t="s">
        <v>29</v>
      </c>
      <c r="B25" t="s">
        <v>19</v>
      </c>
      <c r="C25" t="s">
        <v>182</v>
      </c>
      <c r="D25">
        <v>0</v>
      </c>
      <c r="E25">
        <v>1698</v>
      </c>
      <c r="F25">
        <v>1361133122.1900001</v>
      </c>
      <c r="G25">
        <v>2350572876.9000001</v>
      </c>
      <c r="H25">
        <v>1058754148.73</v>
      </c>
      <c r="I25">
        <v>658373605.65999997</v>
      </c>
      <c r="J25">
        <v>201475335.81999999</v>
      </c>
      <c r="K25">
        <v>127923386.36</v>
      </c>
      <c r="L25">
        <v>44605164.859999999</v>
      </c>
      <c r="M25">
        <v>34992347.899999999</v>
      </c>
      <c r="N25">
        <v>23973382.41</v>
      </c>
      <c r="O25">
        <v>20353822.420000002</v>
      </c>
      <c r="P25">
        <v>141371527.78999999</v>
      </c>
      <c r="Q25">
        <v>6023528721.0299997</v>
      </c>
    </row>
    <row r="26" spans="1:17">
      <c r="A26" t="s">
        <v>29</v>
      </c>
      <c r="B26" t="s">
        <v>20</v>
      </c>
      <c r="C26" t="s">
        <v>181</v>
      </c>
      <c r="D26">
        <v>0</v>
      </c>
      <c r="E26">
        <v>112</v>
      </c>
      <c r="F26">
        <v>18764344.52</v>
      </c>
      <c r="G26">
        <v>183208776.77000001</v>
      </c>
      <c r="H26">
        <v>165634726.87</v>
      </c>
      <c r="I26">
        <v>138418856.09</v>
      </c>
      <c r="J26">
        <v>43413374.420000002</v>
      </c>
      <c r="K26">
        <v>21452233.239999998</v>
      </c>
      <c r="L26">
        <v>5133675.62</v>
      </c>
      <c r="M26">
        <v>4330338.9800000004</v>
      </c>
      <c r="N26">
        <v>4203200.1399999997</v>
      </c>
      <c r="O26">
        <v>2152450.13</v>
      </c>
      <c r="P26">
        <v>8126398.79</v>
      </c>
      <c r="Q26">
        <v>594838375.57000005</v>
      </c>
    </row>
    <row r="27" spans="1:17">
      <c r="A27" t="s">
        <v>29</v>
      </c>
      <c r="B27" t="s">
        <v>20</v>
      </c>
      <c r="C27" t="s">
        <v>180</v>
      </c>
      <c r="D27">
        <v>0</v>
      </c>
      <c r="E27">
        <v>41</v>
      </c>
      <c r="F27">
        <v>54411276.560000002</v>
      </c>
      <c r="G27">
        <v>59515849.380000003</v>
      </c>
      <c r="H27">
        <v>53761266.030000001</v>
      </c>
      <c r="I27">
        <v>58588360.359999999</v>
      </c>
      <c r="J27">
        <v>27516604.539999999</v>
      </c>
      <c r="K27">
        <v>13491756.689999999</v>
      </c>
      <c r="L27">
        <v>4238300.54</v>
      </c>
      <c r="M27">
        <v>3921319.07</v>
      </c>
      <c r="N27">
        <v>3518954.4</v>
      </c>
      <c r="O27">
        <v>2959764.99</v>
      </c>
      <c r="P27">
        <v>12351341.24</v>
      </c>
      <c r="Q27">
        <v>294274793.81</v>
      </c>
    </row>
    <row r="28" spans="1:17">
      <c r="A28" t="s">
        <v>29</v>
      </c>
      <c r="B28" t="s">
        <v>20</v>
      </c>
      <c r="C28" t="s">
        <v>182</v>
      </c>
      <c r="D28">
        <v>0</v>
      </c>
      <c r="E28">
        <v>304</v>
      </c>
      <c r="F28">
        <v>13888174.539999999</v>
      </c>
      <c r="G28">
        <v>315672125.98000002</v>
      </c>
      <c r="H28">
        <v>192917118.69999999</v>
      </c>
      <c r="I28">
        <v>173300505.25999999</v>
      </c>
      <c r="J28">
        <v>84296631.939999998</v>
      </c>
      <c r="K28">
        <v>66262082.619999997</v>
      </c>
      <c r="L28">
        <v>23388849.43</v>
      </c>
      <c r="M28">
        <v>16488599.9</v>
      </c>
      <c r="N28">
        <v>11123757.439999999</v>
      </c>
      <c r="O28">
        <v>9433734.1400000006</v>
      </c>
      <c r="P28">
        <v>51237375.399999999</v>
      </c>
      <c r="Q28">
        <v>958008955.35000002</v>
      </c>
    </row>
    <row r="29" spans="1:17">
      <c r="A29" t="s">
        <v>29</v>
      </c>
      <c r="B29" t="s">
        <v>21</v>
      </c>
      <c r="C29" t="s">
        <v>181</v>
      </c>
    </row>
    <row r="30" spans="1:17">
      <c r="A30" t="s">
        <v>29</v>
      </c>
      <c r="B30" t="s">
        <v>21</v>
      </c>
      <c r="C30" t="s">
        <v>180</v>
      </c>
    </row>
    <row r="31" spans="1:17">
      <c r="A31" t="s">
        <v>29</v>
      </c>
      <c r="B31" t="s">
        <v>21</v>
      </c>
      <c r="C31" t="s">
        <v>182</v>
      </c>
      <c r="D31">
        <v>0</v>
      </c>
      <c r="E31">
        <v>4</v>
      </c>
      <c r="F31">
        <v>0</v>
      </c>
      <c r="G31">
        <v>10756255.82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10756255.82</v>
      </c>
    </row>
    <row r="32" spans="1:17">
      <c r="A32" t="s">
        <v>29</v>
      </c>
      <c r="B32" t="s">
        <v>22</v>
      </c>
      <c r="C32" t="s">
        <v>181</v>
      </c>
      <c r="D32">
        <v>0</v>
      </c>
      <c r="E32">
        <v>151</v>
      </c>
      <c r="F32">
        <v>114407813.13</v>
      </c>
      <c r="G32">
        <v>317936020.94999999</v>
      </c>
      <c r="H32">
        <v>307454388.95999998</v>
      </c>
      <c r="I32">
        <v>249854926.61000001</v>
      </c>
      <c r="J32">
        <v>89605906.469999999</v>
      </c>
      <c r="K32">
        <v>63237151.229999997</v>
      </c>
      <c r="L32">
        <v>21183546.5</v>
      </c>
      <c r="M32">
        <v>18701410.5</v>
      </c>
      <c r="N32">
        <v>15874514.48</v>
      </c>
      <c r="O32">
        <v>12417236.27</v>
      </c>
      <c r="P32">
        <v>46128655.780000001</v>
      </c>
      <c r="Q32">
        <v>1256801570.8800001</v>
      </c>
    </row>
    <row r="33" spans="1:17">
      <c r="A33" t="s">
        <v>29</v>
      </c>
      <c r="B33" t="s">
        <v>22</v>
      </c>
      <c r="C33" t="s">
        <v>180</v>
      </c>
      <c r="D33">
        <v>0</v>
      </c>
      <c r="E33">
        <v>89</v>
      </c>
      <c r="F33">
        <v>124384455.81999999</v>
      </c>
      <c r="G33">
        <v>93062137.030000001</v>
      </c>
      <c r="H33">
        <v>83257866.030000001</v>
      </c>
      <c r="I33">
        <v>65914047.049999997</v>
      </c>
      <c r="J33">
        <v>34392280.840000004</v>
      </c>
      <c r="K33">
        <v>36072070.57</v>
      </c>
      <c r="L33">
        <v>17106554.219999999</v>
      </c>
      <c r="M33">
        <v>17065859.190000001</v>
      </c>
      <c r="N33">
        <v>17065859.190000001</v>
      </c>
      <c r="O33">
        <v>16398888.560000001</v>
      </c>
      <c r="P33">
        <v>56176681.439999998</v>
      </c>
      <c r="Q33">
        <v>560896699.92999995</v>
      </c>
    </row>
    <row r="34" spans="1:17">
      <c r="A34" t="s">
        <v>29</v>
      </c>
      <c r="B34" t="s">
        <v>22</v>
      </c>
      <c r="C34" t="s">
        <v>182</v>
      </c>
      <c r="D34">
        <v>0</v>
      </c>
      <c r="E34">
        <v>392</v>
      </c>
      <c r="F34">
        <v>238393117.66</v>
      </c>
      <c r="G34">
        <v>389618498.44</v>
      </c>
      <c r="H34">
        <v>264356120.65000001</v>
      </c>
      <c r="I34">
        <v>243736090.05000001</v>
      </c>
      <c r="J34">
        <v>118882695.45</v>
      </c>
      <c r="K34">
        <v>95274314.959999993</v>
      </c>
      <c r="L34">
        <v>37947389.399999999</v>
      </c>
      <c r="M34">
        <v>29745885.440000001</v>
      </c>
      <c r="N34">
        <v>22851316.23</v>
      </c>
      <c r="O34">
        <v>23730361.870000001</v>
      </c>
      <c r="P34">
        <v>219060506.78</v>
      </c>
      <c r="Q34">
        <v>1683596296.9400001</v>
      </c>
    </row>
    <row r="35" spans="1:17">
      <c r="A35" t="s">
        <v>29</v>
      </c>
      <c r="B35" t="s">
        <v>23</v>
      </c>
      <c r="C35" t="s">
        <v>181</v>
      </c>
      <c r="D35">
        <v>0</v>
      </c>
      <c r="E35">
        <v>232</v>
      </c>
      <c r="F35">
        <v>237011963.71000001</v>
      </c>
      <c r="G35">
        <v>329396430.60000002</v>
      </c>
      <c r="H35">
        <v>266342111.43000001</v>
      </c>
      <c r="I35">
        <v>194255924.84</v>
      </c>
      <c r="J35">
        <v>80996594.620000005</v>
      </c>
      <c r="K35">
        <v>40018382.140000001</v>
      </c>
      <c r="L35">
        <v>9527195.0500000007</v>
      </c>
      <c r="M35">
        <v>6361401.7599999998</v>
      </c>
      <c r="N35">
        <v>5789985.5199999996</v>
      </c>
      <c r="O35">
        <v>5377309.6100000003</v>
      </c>
      <c r="P35">
        <v>31299033.530000001</v>
      </c>
      <c r="Q35">
        <v>1206376332.8099999</v>
      </c>
    </row>
    <row r="36" spans="1:17">
      <c r="A36" t="s">
        <v>29</v>
      </c>
      <c r="B36" t="s">
        <v>23</v>
      </c>
      <c r="C36" t="s">
        <v>180</v>
      </c>
      <c r="D36">
        <v>0</v>
      </c>
      <c r="E36">
        <v>150</v>
      </c>
      <c r="F36">
        <v>371368449.42000002</v>
      </c>
      <c r="G36">
        <v>145648681.91</v>
      </c>
      <c r="H36">
        <v>104356136.94</v>
      </c>
      <c r="I36">
        <v>106308336.45999999</v>
      </c>
      <c r="J36">
        <v>40481808.990000002</v>
      </c>
      <c r="K36">
        <v>26819040.02</v>
      </c>
      <c r="L36">
        <v>3651461.29</v>
      </c>
      <c r="M36">
        <v>2065427.44</v>
      </c>
      <c r="N36">
        <v>918921.7</v>
      </c>
      <c r="O36">
        <v>918921.7</v>
      </c>
      <c r="P36">
        <v>9861593.0899999999</v>
      </c>
      <c r="Q36">
        <v>812398778.96000004</v>
      </c>
    </row>
    <row r="37" spans="1:17">
      <c r="A37" t="s">
        <v>29</v>
      </c>
      <c r="B37" t="s">
        <v>23</v>
      </c>
      <c r="C37" t="s">
        <v>182</v>
      </c>
      <c r="D37">
        <v>0</v>
      </c>
      <c r="E37">
        <v>742</v>
      </c>
      <c r="F37">
        <v>349275280.26999998</v>
      </c>
      <c r="G37">
        <v>459342706.19999999</v>
      </c>
      <c r="H37">
        <v>307004690.04000002</v>
      </c>
      <c r="I37">
        <v>267030211.31999999</v>
      </c>
      <c r="J37">
        <v>147921592.24000001</v>
      </c>
      <c r="K37">
        <v>106133110.95</v>
      </c>
      <c r="L37">
        <v>34309512.840000004</v>
      </c>
      <c r="M37">
        <v>22006557.34</v>
      </c>
      <c r="N37">
        <v>10467978.529999999</v>
      </c>
      <c r="O37">
        <v>3808271.57</v>
      </c>
      <c r="P37">
        <v>82173215.659999996</v>
      </c>
      <c r="Q37">
        <v>1789473126.96</v>
      </c>
    </row>
    <row r="38" spans="1:17">
      <c r="A38" t="s">
        <v>30</v>
      </c>
      <c r="B38" t="s">
        <v>18</v>
      </c>
      <c r="C38" t="s">
        <v>181</v>
      </c>
      <c r="D38">
        <v>0</v>
      </c>
      <c r="E38">
        <v>1860</v>
      </c>
      <c r="F38">
        <v>59808865.079999998</v>
      </c>
      <c r="G38">
        <v>493471037.36000001</v>
      </c>
      <c r="H38">
        <v>426906978.44999999</v>
      </c>
      <c r="I38">
        <v>276417313.61000001</v>
      </c>
      <c r="J38">
        <v>37056978.18</v>
      </c>
      <c r="K38">
        <v>3045361.41</v>
      </c>
      <c r="L38">
        <v>156403.54999999999</v>
      </c>
      <c r="M38">
        <v>121984.54</v>
      </c>
      <c r="N38">
        <v>42775.519999999997</v>
      </c>
      <c r="O38">
        <v>29704.85</v>
      </c>
      <c r="P38">
        <v>0</v>
      </c>
      <c r="Q38">
        <v>1297057402.5599999</v>
      </c>
    </row>
    <row r="39" spans="1:17">
      <c r="A39" t="s">
        <v>30</v>
      </c>
      <c r="B39" t="s">
        <v>18</v>
      </c>
      <c r="C39" t="s">
        <v>180</v>
      </c>
      <c r="D39">
        <v>0</v>
      </c>
      <c r="E39">
        <v>2043</v>
      </c>
      <c r="F39">
        <v>53914208.609999999</v>
      </c>
      <c r="G39">
        <v>589470915.96000004</v>
      </c>
      <c r="H39">
        <v>489296723.06</v>
      </c>
      <c r="I39">
        <v>336146867.66000003</v>
      </c>
      <c r="J39">
        <v>32644134.989999998</v>
      </c>
      <c r="K39">
        <v>1775253.81</v>
      </c>
      <c r="L39">
        <v>365747</v>
      </c>
      <c r="M39">
        <v>352519.48</v>
      </c>
      <c r="N39">
        <v>326334.74</v>
      </c>
      <c r="O39">
        <v>326334.74</v>
      </c>
      <c r="P39">
        <v>3573941.57</v>
      </c>
      <c r="Q39">
        <v>1508192981.6199999</v>
      </c>
    </row>
    <row r="40" spans="1:17">
      <c r="A40" t="s">
        <v>30</v>
      </c>
      <c r="B40" t="s">
        <v>18</v>
      </c>
      <c r="C40" t="s">
        <v>182</v>
      </c>
      <c r="D40">
        <v>0</v>
      </c>
      <c r="E40">
        <v>1513</v>
      </c>
      <c r="F40">
        <v>737236.89</v>
      </c>
      <c r="G40">
        <v>321918121.01999998</v>
      </c>
      <c r="H40">
        <v>206061435.88999999</v>
      </c>
      <c r="I40">
        <v>85574885.930000007</v>
      </c>
      <c r="J40">
        <v>4929686.8</v>
      </c>
      <c r="K40">
        <v>306946.40999999997</v>
      </c>
      <c r="L40">
        <v>98128.82</v>
      </c>
      <c r="M40">
        <v>88607.97</v>
      </c>
      <c r="N40">
        <v>0</v>
      </c>
      <c r="O40">
        <v>0</v>
      </c>
      <c r="P40">
        <v>0</v>
      </c>
      <c r="Q40">
        <v>619715049.73000002</v>
      </c>
    </row>
    <row r="41" spans="1:17">
      <c r="A41" t="s">
        <v>30</v>
      </c>
      <c r="B41" t="s">
        <v>19</v>
      </c>
      <c r="C41" t="s">
        <v>181</v>
      </c>
      <c r="D41">
        <v>0</v>
      </c>
      <c r="E41">
        <v>661</v>
      </c>
      <c r="F41">
        <v>14566658.51</v>
      </c>
      <c r="G41">
        <v>196151643.97</v>
      </c>
      <c r="H41">
        <v>163511108.06</v>
      </c>
      <c r="I41">
        <v>113727191.44</v>
      </c>
      <c r="J41">
        <v>31797501.800000001</v>
      </c>
      <c r="K41">
        <v>12627809.210000001</v>
      </c>
      <c r="L41">
        <v>2872032.33</v>
      </c>
      <c r="M41">
        <v>893382.83</v>
      </c>
      <c r="N41">
        <v>65180.9</v>
      </c>
      <c r="O41">
        <v>0</v>
      </c>
      <c r="P41">
        <v>0</v>
      </c>
      <c r="Q41">
        <v>536212509.06</v>
      </c>
    </row>
    <row r="42" spans="1:17">
      <c r="A42" t="s">
        <v>30</v>
      </c>
      <c r="B42" t="s">
        <v>19</v>
      </c>
      <c r="C42" t="s">
        <v>180</v>
      </c>
      <c r="D42">
        <v>0</v>
      </c>
      <c r="E42">
        <v>794</v>
      </c>
      <c r="F42">
        <v>22625587.010000002</v>
      </c>
      <c r="G42">
        <v>235217621.80000001</v>
      </c>
      <c r="H42">
        <v>214508323.12</v>
      </c>
      <c r="I42">
        <v>168242376.66</v>
      </c>
      <c r="J42">
        <v>47883461.850000001</v>
      </c>
      <c r="K42">
        <v>17659642.920000002</v>
      </c>
      <c r="L42">
        <v>4720493.7300000004</v>
      </c>
      <c r="M42">
        <v>2131616.66</v>
      </c>
      <c r="N42">
        <v>957422.44</v>
      </c>
      <c r="O42">
        <v>619024.61</v>
      </c>
      <c r="P42">
        <v>4031351.59</v>
      </c>
      <c r="Q42">
        <v>718596922.38</v>
      </c>
    </row>
    <row r="43" spans="1:17">
      <c r="A43" t="s">
        <v>30</v>
      </c>
      <c r="B43" t="s">
        <v>19</v>
      </c>
      <c r="C43" t="s">
        <v>182</v>
      </c>
      <c r="D43">
        <v>0</v>
      </c>
      <c r="E43">
        <v>525</v>
      </c>
      <c r="F43">
        <v>1567587.02</v>
      </c>
      <c r="G43">
        <v>124231344.76000001</v>
      </c>
      <c r="H43">
        <v>88568189.120000005</v>
      </c>
      <c r="I43">
        <v>57111389.719999999</v>
      </c>
      <c r="J43">
        <v>14798952.99</v>
      </c>
      <c r="K43">
        <v>5891338.0700000003</v>
      </c>
      <c r="L43">
        <v>1069789.83</v>
      </c>
      <c r="M43">
        <v>318897.09999999998</v>
      </c>
      <c r="N43">
        <v>26669.07</v>
      </c>
      <c r="O43">
        <v>0</v>
      </c>
      <c r="P43">
        <v>0</v>
      </c>
      <c r="Q43">
        <v>293584157.67000002</v>
      </c>
    </row>
    <row r="44" spans="1:17">
      <c r="A44" t="s">
        <v>30</v>
      </c>
      <c r="B44" t="s">
        <v>20</v>
      </c>
      <c r="C44" t="s">
        <v>181</v>
      </c>
      <c r="D44">
        <v>0</v>
      </c>
      <c r="E44">
        <v>1424</v>
      </c>
      <c r="F44">
        <v>27744623.02</v>
      </c>
      <c r="G44">
        <v>364417531.95999998</v>
      </c>
      <c r="H44">
        <v>311048097.5</v>
      </c>
      <c r="I44">
        <v>208502217.97999999</v>
      </c>
      <c r="J44">
        <v>26745757.41</v>
      </c>
      <c r="K44">
        <v>2070780.31</v>
      </c>
      <c r="L44">
        <v>229524.03</v>
      </c>
      <c r="M44">
        <v>145372.51999999999</v>
      </c>
      <c r="N44">
        <v>133149</v>
      </c>
      <c r="O44">
        <v>133149</v>
      </c>
      <c r="P44">
        <v>645648.92000000004</v>
      </c>
      <c r="Q44">
        <v>941815851.64999998</v>
      </c>
    </row>
    <row r="45" spans="1:17">
      <c r="A45" t="s">
        <v>30</v>
      </c>
      <c r="B45" t="s">
        <v>20</v>
      </c>
      <c r="C45" t="s">
        <v>180</v>
      </c>
      <c r="D45">
        <v>0</v>
      </c>
      <c r="E45">
        <v>1576</v>
      </c>
      <c r="F45">
        <v>41781774.57</v>
      </c>
      <c r="G45">
        <v>458910395.55000001</v>
      </c>
      <c r="H45">
        <v>387137930.73000002</v>
      </c>
      <c r="I45">
        <v>255994283.72999999</v>
      </c>
      <c r="J45">
        <v>25103420.390000001</v>
      </c>
      <c r="K45">
        <v>1567312.79</v>
      </c>
      <c r="L45">
        <v>108807.39</v>
      </c>
      <c r="M45">
        <v>66221.36</v>
      </c>
      <c r="N45">
        <v>66221.36</v>
      </c>
      <c r="O45">
        <v>66221.36</v>
      </c>
      <c r="P45">
        <v>566630.73</v>
      </c>
      <c r="Q45">
        <v>1171369219.9400001</v>
      </c>
    </row>
    <row r="46" spans="1:17">
      <c r="A46" t="s">
        <v>30</v>
      </c>
      <c r="B46" t="s">
        <v>20</v>
      </c>
      <c r="C46" t="s">
        <v>182</v>
      </c>
      <c r="D46">
        <v>0</v>
      </c>
      <c r="E46">
        <v>1268</v>
      </c>
      <c r="F46">
        <v>0</v>
      </c>
      <c r="G46">
        <v>263617583.91999999</v>
      </c>
      <c r="H46">
        <v>172291637.75999999</v>
      </c>
      <c r="I46">
        <v>75540200.060000002</v>
      </c>
      <c r="J46">
        <v>6240162.6500000004</v>
      </c>
      <c r="K46">
        <v>405065.77</v>
      </c>
      <c r="L46">
        <v>0</v>
      </c>
      <c r="M46">
        <v>0</v>
      </c>
      <c r="N46">
        <v>0</v>
      </c>
      <c r="O46">
        <v>0</v>
      </c>
      <c r="P46">
        <v>0</v>
      </c>
      <c r="Q46">
        <v>518094650.16000003</v>
      </c>
    </row>
    <row r="47" spans="1:17">
      <c r="A47" t="s">
        <v>30</v>
      </c>
      <c r="B47" t="s">
        <v>21</v>
      </c>
      <c r="C47" t="s">
        <v>181</v>
      </c>
    </row>
    <row r="48" spans="1:17">
      <c r="A48" t="s">
        <v>30</v>
      </c>
      <c r="B48" t="s">
        <v>21</v>
      </c>
      <c r="C48" t="s">
        <v>180</v>
      </c>
    </row>
    <row r="49" spans="1:17">
      <c r="A49" t="s">
        <v>30</v>
      </c>
      <c r="B49" t="s">
        <v>21</v>
      </c>
      <c r="C49" t="s">
        <v>182</v>
      </c>
    </row>
    <row r="50" spans="1:17">
      <c r="A50" t="s">
        <v>30</v>
      </c>
      <c r="B50" t="s">
        <v>22</v>
      </c>
      <c r="C50" t="s">
        <v>181</v>
      </c>
      <c r="D50">
        <v>0</v>
      </c>
      <c r="E50">
        <v>5576</v>
      </c>
      <c r="F50">
        <v>236546857.90000001</v>
      </c>
      <c r="G50">
        <v>1126570705</v>
      </c>
      <c r="H50">
        <v>1032011104.27</v>
      </c>
      <c r="I50">
        <v>816502883.62</v>
      </c>
      <c r="J50">
        <v>267451277.94999999</v>
      </c>
      <c r="K50">
        <v>147421657.34</v>
      </c>
      <c r="L50">
        <v>38897300.530000001</v>
      </c>
      <c r="M50">
        <v>22910123.059999999</v>
      </c>
      <c r="N50">
        <v>10683077.18</v>
      </c>
      <c r="O50">
        <v>4601604.0599999996</v>
      </c>
      <c r="P50">
        <v>10784187.07</v>
      </c>
      <c r="Q50">
        <v>3714380777.98</v>
      </c>
    </row>
    <row r="51" spans="1:17">
      <c r="A51" t="s">
        <v>30</v>
      </c>
      <c r="B51" t="s">
        <v>22</v>
      </c>
      <c r="C51" t="s">
        <v>180</v>
      </c>
      <c r="D51">
        <v>0</v>
      </c>
      <c r="E51">
        <v>5277</v>
      </c>
      <c r="F51">
        <v>228704009.53999999</v>
      </c>
      <c r="G51">
        <v>1157213388.6400001</v>
      </c>
      <c r="H51">
        <v>1042586097.6900001</v>
      </c>
      <c r="I51">
        <v>845188197.70000005</v>
      </c>
      <c r="J51">
        <v>275180144.63999999</v>
      </c>
      <c r="K51">
        <v>145234551.44999999</v>
      </c>
      <c r="L51">
        <v>38312400.719999999</v>
      </c>
      <c r="M51">
        <v>19363746.550000001</v>
      </c>
      <c r="N51">
        <v>6582684.6799999997</v>
      </c>
      <c r="O51">
        <v>2207577.12</v>
      </c>
      <c r="P51">
        <v>10435497.550000001</v>
      </c>
      <c r="Q51">
        <v>3771008296.27</v>
      </c>
    </row>
    <row r="52" spans="1:17">
      <c r="A52" t="s">
        <v>30</v>
      </c>
      <c r="B52" t="s">
        <v>22</v>
      </c>
      <c r="C52" t="s">
        <v>182</v>
      </c>
      <c r="D52">
        <v>0</v>
      </c>
      <c r="E52">
        <v>5537</v>
      </c>
      <c r="F52">
        <v>974125.48</v>
      </c>
      <c r="G52">
        <v>893244741.58000004</v>
      </c>
      <c r="H52">
        <v>684690156.97000003</v>
      </c>
      <c r="I52">
        <v>469489901.48000002</v>
      </c>
      <c r="J52">
        <v>149497827.56</v>
      </c>
      <c r="K52">
        <v>90622699.310000002</v>
      </c>
      <c r="L52">
        <v>25370737.780000001</v>
      </c>
      <c r="M52">
        <v>12979251.1</v>
      </c>
      <c r="N52">
        <v>3858316.41</v>
      </c>
      <c r="O52">
        <v>633952.1</v>
      </c>
      <c r="P52">
        <v>1201939.05</v>
      </c>
      <c r="Q52">
        <v>2332563648.8000002</v>
      </c>
    </row>
    <row r="53" spans="1:17">
      <c r="A53" t="s">
        <v>30</v>
      </c>
      <c r="B53" t="s">
        <v>23</v>
      </c>
      <c r="C53" t="s">
        <v>181</v>
      </c>
      <c r="D53">
        <v>0</v>
      </c>
      <c r="E53">
        <v>1778</v>
      </c>
      <c r="F53">
        <v>55209236.549999997</v>
      </c>
      <c r="G53">
        <v>515290291.32999998</v>
      </c>
      <c r="H53">
        <v>437334618.98000002</v>
      </c>
      <c r="I53">
        <v>295157083.48000002</v>
      </c>
      <c r="J53">
        <v>56818765.829999998</v>
      </c>
      <c r="K53">
        <v>5515285.2300000004</v>
      </c>
      <c r="L53">
        <v>240660.23</v>
      </c>
      <c r="M53">
        <v>193020.03</v>
      </c>
      <c r="N53">
        <v>146696.13</v>
      </c>
      <c r="O53">
        <v>47514.83</v>
      </c>
      <c r="P53">
        <v>176845.43</v>
      </c>
      <c r="Q53">
        <v>1366130018.03</v>
      </c>
    </row>
    <row r="54" spans="1:17">
      <c r="A54" t="s">
        <v>30</v>
      </c>
      <c r="B54" t="s">
        <v>23</v>
      </c>
      <c r="C54" t="s">
        <v>180</v>
      </c>
      <c r="D54">
        <v>0</v>
      </c>
      <c r="E54">
        <v>1908</v>
      </c>
      <c r="F54">
        <v>34859140.859999999</v>
      </c>
      <c r="G54">
        <v>605928193.13999999</v>
      </c>
      <c r="H54">
        <v>516228947.17000002</v>
      </c>
      <c r="I54">
        <v>362807164.58999997</v>
      </c>
      <c r="J54">
        <v>53586719.340000004</v>
      </c>
      <c r="K54">
        <v>1925213.19</v>
      </c>
      <c r="L54">
        <v>141720.89000000001</v>
      </c>
      <c r="M54">
        <v>94456.71</v>
      </c>
      <c r="N54">
        <v>83557.22</v>
      </c>
      <c r="O54">
        <v>83557.22</v>
      </c>
      <c r="P54">
        <v>943006.79</v>
      </c>
      <c r="Q54">
        <v>1576681677.1199999</v>
      </c>
    </row>
    <row r="55" spans="1:17">
      <c r="A55" t="s">
        <v>30</v>
      </c>
      <c r="B55" t="s">
        <v>23</v>
      </c>
      <c r="C55" t="s">
        <v>182</v>
      </c>
      <c r="D55">
        <v>0</v>
      </c>
      <c r="E55">
        <v>1301</v>
      </c>
      <c r="F55">
        <v>197695</v>
      </c>
      <c r="G55">
        <v>304199571.75999999</v>
      </c>
      <c r="H55">
        <v>196437322.18000001</v>
      </c>
      <c r="I55">
        <v>87356840.510000005</v>
      </c>
      <c r="J55">
        <v>8795364.8300000001</v>
      </c>
      <c r="K55">
        <v>571976.93999999994</v>
      </c>
      <c r="L55">
        <v>0</v>
      </c>
      <c r="M55">
        <v>0</v>
      </c>
      <c r="N55">
        <v>0</v>
      </c>
      <c r="O55">
        <v>0</v>
      </c>
      <c r="P55">
        <v>0</v>
      </c>
      <c r="Q55">
        <v>597558771.23000002</v>
      </c>
    </row>
    <row r="56" spans="1:17">
      <c r="A56" t="s">
        <v>54</v>
      </c>
      <c r="B56" t="s">
        <v>18</v>
      </c>
      <c r="C56" t="s">
        <v>181</v>
      </c>
      <c r="D56">
        <v>0</v>
      </c>
      <c r="E56">
        <v>118</v>
      </c>
      <c r="F56">
        <v>5536503.3399999999</v>
      </c>
      <c r="G56">
        <v>305567672.95999998</v>
      </c>
      <c r="H56">
        <v>250094943.08000001</v>
      </c>
      <c r="I56">
        <v>158288727.84999999</v>
      </c>
      <c r="J56">
        <v>24425121.050000001</v>
      </c>
      <c r="K56">
        <v>18010737.370000001</v>
      </c>
      <c r="L56">
        <v>661926.31999999995</v>
      </c>
      <c r="M56">
        <v>74133.97</v>
      </c>
      <c r="N56">
        <v>0</v>
      </c>
      <c r="O56">
        <v>0</v>
      </c>
      <c r="P56">
        <v>0</v>
      </c>
      <c r="Q56">
        <v>762659765.92999995</v>
      </c>
    </row>
    <row r="57" spans="1:17">
      <c r="A57" t="s">
        <v>54</v>
      </c>
      <c r="B57" t="s">
        <v>18</v>
      </c>
      <c r="C57" t="s">
        <v>180</v>
      </c>
      <c r="D57">
        <v>0</v>
      </c>
      <c r="E57">
        <v>234</v>
      </c>
      <c r="F57">
        <v>1823315.18</v>
      </c>
      <c r="G57">
        <v>1336215520.49</v>
      </c>
      <c r="H57">
        <v>661173723.84000003</v>
      </c>
      <c r="I57">
        <v>433842942.99000001</v>
      </c>
      <c r="J57">
        <v>83911562.219999999</v>
      </c>
      <c r="K57">
        <v>10795600.439999999</v>
      </c>
      <c r="L57">
        <v>259611.35</v>
      </c>
      <c r="M57">
        <v>260924.22</v>
      </c>
      <c r="N57">
        <v>260924.22</v>
      </c>
      <c r="O57">
        <v>260924.22</v>
      </c>
      <c r="P57">
        <v>1508966.82</v>
      </c>
      <c r="Q57">
        <v>2530314015.9899998</v>
      </c>
    </row>
    <row r="58" spans="1:17">
      <c r="A58" t="s">
        <v>54</v>
      </c>
      <c r="B58" t="s">
        <v>18</v>
      </c>
      <c r="C58" t="s">
        <v>182</v>
      </c>
      <c r="D58">
        <v>0</v>
      </c>
      <c r="E58">
        <v>201</v>
      </c>
      <c r="F58">
        <v>11085540.85</v>
      </c>
      <c r="G58">
        <v>610003242.85000002</v>
      </c>
      <c r="H58">
        <v>547190704.80999994</v>
      </c>
      <c r="I58">
        <v>411383439.38</v>
      </c>
      <c r="J58">
        <v>43986340.630000003</v>
      </c>
      <c r="K58">
        <v>10331044.16</v>
      </c>
      <c r="L58">
        <v>0</v>
      </c>
      <c r="M58">
        <v>0</v>
      </c>
      <c r="N58">
        <v>0</v>
      </c>
      <c r="O58">
        <v>0</v>
      </c>
      <c r="P58">
        <v>0</v>
      </c>
      <c r="Q58">
        <v>1633980312.6700001</v>
      </c>
    </row>
    <row r="59" spans="1:17">
      <c r="A59" t="s">
        <v>54</v>
      </c>
      <c r="B59" t="s">
        <v>19</v>
      </c>
      <c r="C59" t="s">
        <v>181</v>
      </c>
      <c r="D59">
        <v>0</v>
      </c>
      <c r="E59">
        <v>76</v>
      </c>
      <c r="F59">
        <v>694626.73</v>
      </c>
      <c r="G59">
        <v>136278090.65000001</v>
      </c>
      <c r="H59">
        <v>82066452.430000007</v>
      </c>
      <c r="I59">
        <v>41715679.979999997</v>
      </c>
      <c r="J59">
        <v>16073626.15</v>
      </c>
      <c r="K59">
        <v>10452193.74</v>
      </c>
      <c r="L59">
        <v>1699874.42</v>
      </c>
      <c r="M59">
        <v>350301.24</v>
      </c>
      <c r="N59">
        <v>122416.48</v>
      </c>
      <c r="O59">
        <v>63255.6</v>
      </c>
      <c r="P59">
        <v>91073.33</v>
      </c>
      <c r="Q59">
        <v>289607590.75</v>
      </c>
    </row>
    <row r="60" spans="1:17">
      <c r="A60" t="s">
        <v>54</v>
      </c>
      <c r="B60" t="s">
        <v>19</v>
      </c>
      <c r="C60" t="s">
        <v>180</v>
      </c>
      <c r="D60">
        <v>0</v>
      </c>
      <c r="E60">
        <v>138</v>
      </c>
      <c r="F60">
        <v>13052301.33</v>
      </c>
      <c r="G60">
        <v>246992985.81</v>
      </c>
      <c r="H60">
        <v>194435301.75</v>
      </c>
      <c r="I60">
        <v>79085297.739999995</v>
      </c>
      <c r="J60">
        <v>15851912.140000001</v>
      </c>
      <c r="K60">
        <v>10002115.560000001</v>
      </c>
      <c r="L60">
        <v>3582419.36</v>
      </c>
      <c r="M60">
        <v>2356537.3199999998</v>
      </c>
      <c r="N60">
        <v>546065.55000000005</v>
      </c>
      <c r="O60">
        <v>241200.9</v>
      </c>
      <c r="P60">
        <v>0</v>
      </c>
      <c r="Q60">
        <v>566146137.47000003</v>
      </c>
    </row>
    <row r="61" spans="1:17">
      <c r="A61" t="s">
        <v>54</v>
      </c>
      <c r="B61" t="s">
        <v>19</v>
      </c>
      <c r="C61" t="s">
        <v>182</v>
      </c>
      <c r="D61">
        <v>0</v>
      </c>
      <c r="E61">
        <v>123</v>
      </c>
      <c r="F61">
        <v>6042533.75</v>
      </c>
      <c r="G61">
        <v>793884419.64999998</v>
      </c>
      <c r="H61">
        <v>670966410.52999997</v>
      </c>
      <c r="I61">
        <v>559889364.25</v>
      </c>
      <c r="J61">
        <v>257784736.25</v>
      </c>
      <c r="K61">
        <v>249451050.03999999</v>
      </c>
      <c r="L61">
        <v>45973503.090000004</v>
      </c>
      <c r="M61">
        <v>361942.79</v>
      </c>
      <c r="N61">
        <v>361942.79</v>
      </c>
      <c r="O61">
        <v>361942.79</v>
      </c>
      <c r="P61">
        <v>3747907.73</v>
      </c>
      <c r="Q61">
        <v>2588825753.6500001</v>
      </c>
    </row>
    <row r="62" spans="1:17">
      <c r="A62" t="s">
        <v>54</v>
      </c>
      <c r="B62" t="s">
        <v>20</v>
      </c>
      <c r="C62" t="s">
        <v>181</v>
      </c>
      <c r="D62">
        <v>0</v>
      </c>
      <c r="E62">
        <v>73</v>
      </c>
      <c r="F62">
        <v>2006147.88</v>
      </c>
      <c r="G62">
        <v>143688212.83000001</v>
      </c>
      <c r="H62">
        <v>101490071.86</v>
      </c>
      <c r="I62">
        <v>63733638.579999998</v>
      </c>
      <c r="J62">
        <v>12256708.32</v>
      </c>
      <c r="K62">
        <v>713144.17</v>
      </c>
      <c r="L62">
        <v>0</v>
      </c>
      <c r="M62">
        <v>0</v>
      </c>
      <c r="N62">
        <v>0</v>
      </c>
      <c r="O62">
        <v>0</v>
      </c>
      <c r="P62">
        <v>0</v>
      </c>
      <c r="Q62">
        <v>323887923.64999998</v>
      </c>
    </row>
    <row r="63" spans="1:17">
      <c r="A63" t="s">
        <v>54</v>
      </c>
      <c r="B63" t="s">
        <v>20</v>
      </c>
      <c r="C63" t="s">
        <v>180</v>
      </c>
      <c r="D63">
        <v>0</v>
      </c>
      <c r="E63">
        <v>169</v>
      </c>
      <c r="F63">
        <v>4819809.55</v>
      </c>
      <c r="G63">
        <v>399910661.25999999</v>
      </c>
      <c r="H63">
        <v>282711069.07999998</v>
      </c>
      <c r="I63">
        <v>114069143.83</v>
      </c>
      <c r="J63">
        <v>20856337.890000001</v>
      </c>
      <c r="K63">
        <v>4391599.6399999997</v>
      </c>
      <c r="L63">
        <v>105033.11</v>
      </c>
      <c r="M63">
        <v>58152.62</v>
      </c>
      <c r="N63">
        <v>58152.62</v>
      </c>
      <c r="O63">
        <v>58152.62</v>
      </c>
      <c r="P63">
        <v>561907.48</v>
      </c>
      <c r="Q63">
        <v>827600019.72000003</v>
      </c>
    </row>
    <row r="64" spans="1:17">
      <c r="A64" t="s">
        <v>54</v>
      </c>
      <c r="B64" t="s">
        <v>20</v>
      </c>
      <c r="C64" t="s">
        <v>182</v>
      </c>
      <c r="D64">
        <v>0</v>
      </c>
      <c r="E64">
        <v>188</v>
      </c>
      <c r="F64">
        <v>4416976.09</v>
      </c>
      <c r="G64">
        <v>222833881.15000001</v>
      </c>
      <c r="H64">
        <v>139804223.63999999</v>
      </c>
      <c r="I64">
        <v>76551648.269999996</v>
      </c>
      <c r="J64">
        <v>3318574.27</v>
      </c>
      <c r="K64">
        <v>235363.7</v>
      </c>
      <c r="L64">
        <v>38084.97</v>
      </c>
      <c r="M64">
        <v>0</v>
      </c>
      <c r="N64">
        <v>0</v>
      </c>
      <c r="O64">
        <v>0</v>
      </c>
      <c r="P64">
        <v>0</v>
      </c>
      <c r="Q64">
        <v>447198752.10000002</v>
      </c>
    </row>
    <row r="65" spans="1:17">
      <c r="A65" t="s">
        <v>54</v>
      </c>
      <c r="B65" t="s">
        <v>21</v>
      </c>
      <c r="C65" t="s">
        <v>181</v>
      </c>
      <c r="D65">
        <v>0</v>
      </c>
      <c r="E65">
        <v>3</v>
      </c>
      <c r="F65">
        <v>0</v>
      </c>
      <c r="G65">
        <v>47144290.869999997</v>
      </c>
      <c r="H65">
        <v>47144290.869999997</v>
      </c>
      <c r="I65">
        <v>47144290.869999997</v>
      </c>
      <c r="J65">
        <v>17214590.780000001</v>
      </c>
      <c r="K65">
        <v>1845519.84</v>
      </c>
      <c r="L65">
        <v>0</v>
      </c>
      <c r="M65">
        <v>0</v>
      </c>
      <c r="N65">
        <v>0</v>
      </c>
      <c r="O65">
        <v>0</v>
      </c>
      <c r="P65">
        <v>0</v>
      </c>
      <c r="Q65">
        <v>160492983.22</v>
      </c>
    </row>
    <row r="66" spans="1:17">
      <c r="A66" t="s">
        <v>54</v>
      </c>
      <c r="B66" t="s">
        <v>21</v>
      </c>
      <c r="C66" t="s">
        <v>180</v>
      </c>
    </row>
    <row r="67" spans="1:17">
      <c r="A67" t="s">
        <v>54</v>
      </c>
      <c r="B67" t="s">
        <v>21</v>
      </c>
      <c r="C67" t="s">
        <v>182</v>
      </c>
      <c r="D67">
        <v>0</v>
      </c>
      <c r="E67">
        <v>6</v>
      </c>
      <c r="F67">
        <v>0</v>
      </c>
      <c r="G67">
        <v>82175814.920000002</v>
      </c>
      <c r="H67">
        <v>82175814.920000002</v>
      </c>
      <c r="I67">
        <v>82175814.920000002</v>
      </c>
      <c r="J67">
        <v>33950967.299999997</v>
      </c>
      <c r="K67">
        <v>9888383.1099999994</v>
      </c>
      <c r="L67">
        <v>0</v>
      </c>
      <c r="M67">
        <v>0</v>
      </c>
      <c r="N67">
        <v>0</v>
      </c>
      <c r="O67">
        <v>0</v>
      </c>
      <c r="P67">
        <v>0</v>
      </c>
      <c r="Q67">
        <v>290366795.18000001</v>
      </c>
    </row>
    <row r="68" spans="1:17">
      <c r="A68" t="s">
        <v>54</v>
      </c>
      <c r="B68" t="s">
        <v>22</v>
      </c>
      <c r="C68" t="s">
        <v>181</v>
      </c>
      <c r="D68">
        <v>0</v>
      </c>
      <c r="E68">
        <v>64</v>
      </c>
      <c r="F68">
        <v>8874930.8300000001</v>
      </c>
      <c r="G68">
        <v>136313534.88999999</v>
      </c>
      <c r="H68">
        <v>91485467.890000001</v>
      </c>
      <c r="I68">
        <v>53168162.909999996</v>
      </c>
      <c r="J68">
        <v>6141908.4800000004</v>
      </c>
      <c r="K68">
        <v>1392425.72</v>
      </c>
      <c r="L68">
        <v>271787.55</v>
      </c>
      <c r="M68">
        <v>231197.75</v>
      </c>
      <c r="N68">
        <v>126299.03</v>
      </c>
      <c r="O68">
        <v>113824.03</v>
      </c>
      <c r="P68">
        <v>437267.87</v>
      </c>
      <c r="Q68">
        <v>298556806.95999998</v>
      </c>
    </row>
    <row r="69" spans="1:17">
      <c r="A69" t="s">
        <v>54</v>
      </c>
      <c r="B69" t="s">
        <v>22</v>
      </c>
      <c r="C69" t="s">
        <v>180</v>
      </c>
      <c r="D69">
        <v>0</v>
      </c>
      <c r="E69">
        <v>190</v>
      </c>
      <c r="F69">
        <v>7178351.6900000004</v>
      </c>
      <c r="G69">
        <v>522374679.13999999</v>
      </c>
      <c r="H69">
        <v>483988865.62</v>
      </c>
      <c r="I69">
        <v>227905211.94</v>
      </c>
      <c r="J69">
        <v>23960622.859999999</v>
      </c>
      <c r="K69">
        <v>2212776.11</v>
      </c>
      <c r="L69">
        <v>512581.67</v>
      </c>
      <c r="M69">
        <v>398561.39</v>
      </c>
      <c r="N69">
        <v>147982.07999999999</v>
      </c>
      <c r="O69">
        <v>67470.570000000007</v>
      </c>
      <c r="P69">
        <v>107883.9</v>
      </c>
      <c r="Q69">
        <v>1268854986.96</v>
      </c>
    </row>
    <row r="70" spans="1:17">
      <c r="A70" t="s">
        <v>54</v>
      </c>
      <c r="B70" t="s">
        <v>22</v>
      </c>
      <c r="C70" t="s">
        <v>182</v>
      </c>
      <c r="D70">
        <v>0</v>
      </c>
      <c r="E70">
        <v>198</v>
      </c>
      <c r="F70">
        <v>6298623</v>
      </c>
      <c r="G70">
        <v>461296298.10000002</v>
      </c>
      <c r="H70">
        <v>201079570.56</v>
      </c>
      <c r="I70">
        <v>77523709.700000003</v>
      </c>
      <c r="J70">
        <v>5088604.5999999996</v>
      </c>
      <c r="K70">
        <v>72778.66</v>
      </c>
      <c r="L70">
        <v>18338.740000000002</v>
      </c>
      <c r="M70">
        <v>0</v>
      </c>
      <c r="N70">
        <v>0</v>
      </c>
      <c r="O70">
        <v>0</v>
      </c>
      <c r="P70">
        <v>0</v>
      </c>
      <c r="Q70">
        <v>751377923.36000001</v>
      </c>
    </row>
    <row r="71" spans="1:17">
      <c r="A71" t="s">
        <v>54</v>
      </c>
      <c r="B71" t="s">
        <v>23</v>
      </c>
      <c r="C71" t="s">
        <v>181</v>
      </c>
      <c r="D71">
        <v>0</v>
      </c>
      <c r="E71">
        <v>139</v>
      </c>
      <c r="F71">
        <v>4324116.25</v>
      </c>
      <c r="G71">
        <v>780196175.91999996</v>
      </c>
      <c r="H71">
        <v>619289606.45000005</v>
      </c>
      <c r="I71">
        <v>450983689.69999999</v>
      </c>
      <c r="J71">
        <v>68905424.519999996</v>
      </c>
      <c r="K71">
        <v>45782335.340000004</v>
      </c>
      <c r="L71">
        <v>2571765.75</v>
      </c>
      <c r="M71">
        <v>487193.09</v>
      </c>
      <c r="N71">
        <v>231978.11</v>
      </c>
      <c r="O71">
        <v>34175.370000000003</v>
      </c>
      <c r="P71">
        <v>21799.66</v>
      </c>
      <c r="Q71">
        <v>1972828260.1600001</v>
      </c>
    </row>
    <row r="72" spans="1:17">
      <c r="A72" t="s">
        <v>54</v>
      </c>
      <c r="B72" t="s">
        <v>23</v>
      </c>
      <c r="C72" t="s">
        <v>180</v>
      </c>
      <c r="D72">
        <v>0</v>
      </c>
      <c r="E72">
        <v>254</v>
      </c>
      <c r="F72">
        <v>12744058.199999999</v>
      </c>
      <c r="G72">
        <v>2558084773.8400002</v>
      </c>
      <c r="H72">
        <v>1072716716.97</v>
      </c>
      <c r="I72">
        <v>379722113.05000001</v>
      </c>
      <c r="J72">
        <v>175876979.31999999</v>
      </c>
      <c r="K72">
        <v>85414703.459999993</v>
      </c>
      <c r="L72">
        <v>75516.28</v>
      </c>
      <c r="M72">
        <v>0</v>
      </c>
      <c r="N72">
        <v>0</v>
      </c>
      <c r="O72">
        <v>0</v>
      </c>
      <c r="P72">
        <v>0</v>
      </c>
      <c r="Q72">
        <v>4284634861.1199999</v>
      </c>
    </row>
    <row r="73" spans="1:17">
      <c r="A73" t="s">
        <v>54</v>
      </c>
      <c r="B73" t="s">
        <v>23</v>
      </c>
      <c r="C73" t="s">
        <v>182</v>
      </c>
      <c r="D73">
        <v>0</v>
      </c>
      <c r="E73">
        <v>244</v>
      </c>
      <c r="F73">
        <v>15894951.66</v>
      </c>
      <c r="G73">
        <v>603317881.70000005</v>
      </c>
      <c r="H73">
        <v>505491295.81</v>
      </c>
      <c r="I73">
        <v>394697883.98000002</v>
      </c>
      <c r="J73">
        <v>25401785.41</v>
      </c>
      <c r="K73">
        <v>1290374.1499999999</v>
      </c>
      <c r="L73">
        <v>106108.58</v>
      </c>
      <c r="M73">
        <v>42010.22</v>
      </c>
      <c r="N73">
        <v>17469.52</v>
      </c>
      <c r="O73">
        <v>17469.52</v>
      </c>
      <c r="P73">
        <v>949504.58</v>
      </c>
      <c r="Q73">
        <v>1547226735.1400001</v>
      </c>
    </row>
    <row r="74" spans="1:17">
      <c r="A74" t="s">
        <v>31</v>
      </c>
      <c r="B74" t="s">
        <v>18</v>
      </c>
      <c r="C74" t="s">
        <v>181</v>
      </c>
      <c r="D74">
        <v>0</v>
      </c>
      <c r="E74">
        <v>783</v>
      </c>
      <c r="F74">
        <v>38467432.390000001</v>
      </c>
      <c r="G74">
        <v>1261429678.5799999</v>
      </c>
      <c r="H74">
        <v>1222814591.96</v>
      </c>
      <c r="I74">
        <v>1134869196</v>
      </c>
      <c r="J74">
        <v>484359865.31999999</v>
      </c>
      <c r="K74">
        <v>302608091.52999997</v>
      </c>
      <c r="L74">
        <v>95003058.319999993</v>
      </c>
      <c r="M74">
        <v>60469500.109999999</v>
      </c>
      <c r="N74">
        <v>44490024.869999997</v>
      </c>
      <c r="O74">
        <v>20370168.219999999</v>
      </c>
      <c r="P74">
        <v>27447597.329999998</v>
      </c>
      <c r="Q74">
        <v>4692329204.6400003</v>
      </c>
    </row>
    <row r="75" spans="1:17">
      <c r="A75" t="s">
        <v>31</v>
      </c>
      <c r="B75" t="s">
        <v>18</v>
      </c>
      <c r="C75" t="s">
        <v>180</v>
      </c>
      <c r="D75">
        <v>0</v>
      </c>
      <c r="E75">
        <v>1377</v>
      </c>
      <c r="F75">
        <v>55960294.82</v>
      </c>
      <c r="G75">
        <v>2499772237.9000001</v>
      </c>
      <c r="H75">
        <v>2393953369.54</v>
      </c>
      <c r="I75">
        <v>2045962536.5999999</v>
      </c>
      <c r="J75">
        <v>750169097.58000004</v>
      </c>
      <c r="K75">
        <v>543361298.30999994</v>
      </c>
      <c r="L75">
        <v>143770991.96000001</v>
      </c>
      <c r="M75">
        <v>68231298.120000005</v>
      </c>
      <c r="N75">
        <v>30915944.489999998</v>
      </c>
      <c r="O75">
        <v>19427933.91</v>
      </c>
      <c r="P75">
        <v>39156136.670000002</v>
      </c>
      <c r="Q75">
        <v>8590681139.8999996</v>
      </c>
    </row>
    <row r="76" spans="1:17">
      <c r="A76" t="s">
        <v>31</v>
      </c>
      <c r="B76" t="s">
        <v>18</v>
      </c>
      <c r="C76" t="s">
        <v>182</v>
      </c>
      <c r="D76">
        <v>0</v>
      </c>
      <c r="E76">
        <v>649</v>
      </c>
      <c r="F76">
        <v>21817198.48</v>
      </c>
      <c r="G76">
        <v>382918634.49000001</v>
      </c>
      <c r="H76">
        <v>343690826.52999997</v>
      </c>
      <c r="I76">
        <v>260051393.25999999</v>
      </c>
      <c r="J76">
        <v>75819924.010000005</v>
      </c>
      <c r="K76">
        <v>40682814.43</v>
      </c>
      <c r="L76">
        <v>12901265.41</v>
      </c>
      <c r="M76">
        <v>10518092.18</v>
      </c>
      <c r="N76">
        <v>5074967.24</v>
      </c>
      <c r="O76">
        <v>2604435.88</v>
      </c>
      <c r="P76">
        <v>4320320.96</v>
      </c>
      <c r="Q76">
        <v>1160399872.8699999</v>
      </c>
    </row>
    <row r="77" spans="1:17">
      <c r="A77" t="s">
        <v>31</v>
      </c>
      <c r="B77" t="s">
        <v>19</v>
      </c>
      <c r="C77" t="s">
        <v>181</v>
      </c>
      <c r="D77">
        <v>0</v>
      </c>
      <c r="E77">
        <v>847</v>
      </c>
      <c r="F77">
        <v>28226516.760000002</v>
      </c>
      <c r="G77">
        <v>2830873582.75</v>
      </c>
      <c r="H77">
        <v>3090163161.6599998</v>
      </c>
      <c r="I77">
        <v>2275971210.1300001</v>
      </c>
      <c r="J77">
        <v>754684868.61000001</v>
      </c>
      <c r="K77">
        <v>761036268.67999995</v>
      </c>
      <c r="L77">
        <v>221932497.53999999</v>
      </c>
      <c r="M77">
        <v>118969251.81999999</v>
      </c>
      <c r="N77">
        <v>44905058.810000002</v>
      </c>
      <c r="O77">
        <v>16780360.27</v>
      </c>
      <c r="P77">
        <v>10425481.470000001</v>
      </c>
      <c r="Q77">
        <v>10153968258.49</v>
      </c>
    </row>
    <row r="78" spans="1:17">
      <c r="A78" t="s">
        <v>31</v>
      </c>
      <c r="B78" t="s">
        <v>19</v>
      </c>
      <c r="C78" t="s">
        <v>180</v>
      </c>
      <c r="D78">
        <v>0</v>
      </c>
      <c r="E78">
        <v>1627</v>
      </c>
      <c r="F78">
        <v>96641229.890000001</v>
      </c>
      <c r="G78">
        <v>8487314472.6000004</v>
      </c>
      <c r="H78">
        <v>7416096762.3699999</v>
      </c>
      <c r="I78">
        <v>5453715379.8400002</v>
      </c>
      <c r="J78">
        <v>1229200795.8499999</v>
      </c>
      <c r="K78">
        <v>585133708.24000001</v>
      </c>
      <c r="L78">
        <v>157543027.90000001</v>
      </c>
      <c r="M78">
        <v>94540002.180000007</v>
      </c>
      <c r="N78">
        <v>40975385.719999999</v>
      </c>
      <c r="O78">
        <v>24921895.190000001</v>
      </c>
      <c r="P78">
        <v>76668681.810000002</v>
      </c>
      <c r="Q78">
        <v>23662751341.59</v>
      </c>
    </row>
    <row r="79" spans="1:17">
      <c r="A79" t="s">
        <v>31</v>
      </c>
      <c r="B79" t="s">
        <v>19</v>
      </c>
      <c r="C79" t="s">
        <v>182</v>
      </c>
      <c r="D79">
        <v>0</v>
      </c>
      <c r="E79">
        <v>831</v>
      </c>
      <c r="F79">
        <v>52395074.869999997</v>
      </c>
      <c r="G79">
        <v>1435709398.1199999</v>
      </c>
      <c r="H79">
        <v>920098224.01999998</v>
      </c>
      <c r="I79">
        <v>793689635.01999998</v>
      </c>
      <c r="J79">
        <v>492103335.98000002</v>
      </c>
      <c r="K79">
        <v>129014520.55</v>
      </c>
      <c r="L79">
        <v>49511554.409999996</v>
      </c>
      <c r="M79">
        <v>41794826.950000003</v>
      </c>
      <c r="N79">
        <v>21138915.469999999</v>
      </c>
      <c r="O79">
        <v>12873972.07</v>
      </c>
      <c r="P79">
        <v>33107595.52</v>
      </c>
      <c r="Q79">
        <v>3981437052.98</v>
      </c>
    </row>
    <row r="80" spans="1:17">
      <c r="A80" t="s">
        <v>31</v>
      </c>
      <c r="B80" t="s">
        <v>20</v>
      </c>
      <c r="C80" t="s">
        <v>181</v>
      </c>
      <c r="D80">
        <v>0</v>
      </c>
      <c r="E80">
        <v>346</v>
      </c>
      <c r="F80">
        <v>12565136.550000001</v>
      </c>
      <c r="G80">
        <v>392994409.07999998</v>
      </c>
      <c r="H80">
        <v>351667888.39999998</v>
      </c>
      <c r="I80">
        <v>275634343.93000001</v>
      </c>
      <c r="J80">
        <v>98242381.950000003</v>
      </c>
      <c r="K80">
        <v>67155226.730000004</v>
      </c>
      <c r="L80">
        <v>26400221.960000001</v>
      </c>
      <c r="M80">
        <v>16479983.85</v>
      </c>
      <c r="N80">
        <v>7496509.5899999999</v>
      </c>
      <c r="O80">
        <v>2920683.36</v>
      </c>
      <c r="P80">
        <v>11748045.890000001</v>
      </c>
      <c r="Q80">
        <v>1263304831.29</v>
      </c>
    </row>
    <row r="81" spans="1:17">
      <c r="A81" t="s">
        <v>31</v>
      </c>
      <c r="B81" t="s">
        <v>20</v>
      </c>
      <c r="C81" t="s">
        <v>180</v>
      </c>
      <c r="D81">
        <v>0</v>
      </c>
      <c r="E81">
        <v>631</v>
      </c>
      <c r="F81">
        <v>23573699.129999999</v>
      </c>
      <c r="G81">
        <v>667891927.38999999</v>
      </c>
      <c r="H81">
        <v>684472358.50999999</v>
      </c>
      <c r="I81">
        <v>578077932.67999995</v>
      </c>
      <c r="J81">
        <v>180799113.34999999</v>
      </c>
      <c r="K81">
        <v>115214331.19</v>
      </c>
      <c r="L81">
        <v>33044282.170000002</v>
      </c>
      <c r="M81">
        <v>25468818.41</v>
      </c>
      <c r="N81">
        <v>20941634.68</v>
      </c>
      <c r="O81">
        <v>18356644.449999999</v>
      </c>
      <c r="P81">
        <v>26192241.539999999</v>
      </c>
      <c r="Q81">
        <v>2374032983.5100002</v>
      </c>
    </row>
    <row r="82" spans="1:17">
      <c r="A82" t="s">
        <v>31</v>
      </c>
      <c r="B82" t="s">
        <v>20</v>
      </c>
      <c r="C82" t="s">
        <v>182</v>
      </c>
      <c r="D82">
        <v>0</v>
      </c>
      <c r="E82">
        <v>328</v>
      </c>
      <c r="F82">
        <v>9663176.3399999999</v>
      </c>
      <c r="G82">
        <v>176874991.30000001</v>
      </c>
      <c r="H82">
        <v>101075740.22</v>
      </c>
      <c r="I82">
        <v>49247694.670000002</v>
      </c>
      <c r="J82">
        <v>11680645.130000001</v>
      </c>
      <c r="K82">
        <v>5731202.4800000004</v>
      </c>
      <c r="L82">
        <v>834355.52</v>
      </c>
      <c r="M82">
        <v>567408.25</v>
      </c>
      <c r="N82">
        <v>487072.74</v>
      </c>
      <c r="O82">
        <v>499471.07</v>
      </c>
      <c r="P82">
        <v>829806.33</v>
      </c>
      <c r="Q82">
        <v>357491564.05000001</v>
      </c>
    </row>
    <row r="83" spans="1:17">
      <c r="A83" t="s">
        <v>31</v>
      </c>
      <c r="B83" t="s">
        <v>21</v>
      </c>
      <c r="C83" t="s">
        <v>181</v>
      </c>
      <c r="D83">
        <v>0</v>
      </c>
      <c r="E83">
        <v>11</v>
      </c>
      <c r="F83">
        <v>35176975.850000001</v>
      </c>
      <c r="G83">
        <v>467529049.68000001</v>
      </c>
      <c r="H83">
        <v>467529049.68000001</v>
      </c>
      <c r="I83">
        <v>444035477.81</v>
      </c>
      <c r="J83">
        <v>201338371.90000001</v>
      </c>
      <c r="K83">
        <v>41706277.710000001</v>
      </c>
      <c r="L83">
        <v>5323417.72</v>
      </c>
      <c r="M83">
        <v>4526548.43</v>
      </c>
      <c r="N83">
        <v>14152653.66</v>
      </c>
      <c r="O83">
        <v>14152653.66</v>
      </c>
      <c r="P83">
        <v>1455203.75</v>
      </c>
      <c r="Q83">
        <v>1696925679.8399999</v>
      </c>
    </row>
    <row r="84" spans="1:17">
      <c r="A84" t="s">
        <v>31</v>
      </c>
      <c r="B84" t="s">
        <v>21</v>
      </c>
      <c r="C84" t="s">
        <v>180</v>
      </c>
      <c r="D84">
        <v>0</v>
      </c>
      <c r="E84">
        <v>5</v>
      </c>
      <c r="F84">
        <v>0</v>
      </c>
      <c r="G84">
        <v>703611637.80999994</v>
      </c>
      <c r="H84">
        <v>199568988.97</v>
      </c>
      <c r="I84">
        <v>11225645.42</v>
      </c>
      <c r="J84">
        <v>8436831.3599999994</v>
      </c>
      <c r="K84">
        <v>13772271.42</v>
      </c>
      <c r="L84">
        <v>6360611.8700000001</v>
      </c>
      <c r="M84">
        <v>5542339.7000000002</v>
      </c>
      <c r="N84">
        <v>3311362.92</v>
      </c>
      <c r="O84">
        <v>461606.96</v>
      </c>
      <c r="P84">
        <v>0</v>
      </c>
      <c r="Q84">
        <v>952291296.44000006</v>
      </c>
    </row>
    <row r="85" spans="1:17">
      <c r="A85" t="s">
        <v>31</v>
      </c>
      <c r="B85" t="s">
        <v>21</v>
      </c>
      <c r="C85" t="s">
        <v>182</v>
      </c>
      <c r="D85">
        <v>0</v>
      </c>
      <c r="E85">
        <v>5</v>
      </c>
      <c r="F85">
        <v>779739848.73000002</v>
      </c>
      <c r="G85">
        <v>12719735.130000001</v>
      </c>
      <c r="H85">
        <v>5416223.5599999996</v>
      </c>
      <c r="I85">
        <v>0</v>
      </c>
      <c r="J85">
        <v>0</v>
      </c>
      <c r="K85">
        <v>0</v>
      </c>
      <c r="L85">
        <v>0</v>
      </c>
      <c r="M85">
        <v>1270545.3700000001</v>
      </c>
      <c r="N85">
        <v>2851059.67</v>
      </c>
      <c r="O85">
        <v>0</v>
      </c>
      <c r="P85">
        <v>0</v>
      </c>
      <c r="Q85">
        <v>801997412.46000004</v>
      </c>
    </row>
    <row r="86" spans="1:17">
      <c r="A86" t="s">
        <v>31</v>
      </c>
      <c r="B86" t="s">
        <v>22</v>
      </c>
      <c r="C86" t="s">
        <v>181</v>
      </c>
      <c r="D86">
        <v>0</v>
      </c>
      <c r="E86">
        <v>651</v>
      </c>
      <c r="F86">
        <v>47476633.560000002</v>
      </c>
      <c r="G86">
        <v>483456738.63</v>
      </c>
      <c r="H86">
        <v>466712721.58999997</v>
      </c>
      <c r="I86">
        <v>416897561.31</v>
      </c>
      <c r="J86">
        <v>159792188.46000001</v>
      </c>
      <c r="K86">
        <v>223816269.78999999</v>
      </c>
      <c r="L86">
        <v>104837781.98</v>
      </c>
      <c r="M86">
        <v>96460292.010000005</v>
      </c>
      <c r="N86">
        <v>91987483.599999994</v>
      </c>
      <c r="O86">
        <v>37600387.140000001</v>
      </c>
      <c r="P86">
        <v>98323876.090000004</v>
      </c>
      <c r="Q86">
        <v>2227361934.1500001</v>
      </c>
    </row>
    <row r="87" spans="1:17">
      <c r="A87" t="s">
        <v>31</v>
      </c>
      <c r="B87" t="s">
        <v>22</v>
      </c>
      <c r="C87" t="s">
        <v>180</v>
      </c>
      <c r="D87">
        <v>0</v>
      </c>
      <c r="E87">
        <v>958</v>
      </c>
      <c r="F87">
        <v>56285665.159999996</v>
      </c>
      <c r="G87">
        <v>1278398058.4200001</v>
      </c>
      <c r="H87">
        <v>1190993733.3800001</v>
      </c>
      <c r="I87">
        <v>1015865756.0700001</v>
      </c>
      <c r="J87">
        <v>383652090.88999999</v>
      </c>
      <c r="K87">
        <v>213507829.74000001</v>
      </c>
      <c r="L87">
        <v>49657368.789999999</v>
      </c>
      <c r="M87">
        <v>33370347.52</v>
      </c>
      <c r="N87">
        <v>24686064.68</v>
      </c>
      <c r="O87">
        <v>21065893.329999998</v>
      </c>
      <c r="P87">
        <v>50165137.799999997</v>
      </c>
      <c r="Q87">
        <v>4317647945.7799997</v>
      </c>
    </row>
    <row r="88" spans="1:17">
      <c r="A88" t="s">
        <v>31</v>
      </c>
      <c r="B88" t="s">
        <v>22</v>
      </c>
      <c r="C88" t="s">
        <v>182</v>
      </c>
      <c r="D88">
        <v>0</v>
      </c>
      <c r="E88">
        <v>782</v>
      </c>
      <c r="F88">
        <v>49810279.469999999</v>
      </c>
      <c r="G88">
        <v>409345199.33999997</v>
      </c>
      <c r="H88">
        <v>318288815.25999999</v>
      </c>
      <c r="I88">
        <v>153927743.74000001</v>
      </c>
      <c r="J88">
        <v>41009195.640000001</v>
      </c>
      <c r="K88">
        <v>28394982.370000001</v>
      </c>
      <c r="L88">
        <v>5834330.3099999996</v>
      </c>
      <c r="M88">
        <v>3490419.9</v>
      </c>
      <c r="N88">
        <v>2785306.55</v>
      </c>
      <c r="O88">
        <v>2285998.91</v>
      </c>
      <c r="P88">
        <v>5289727.66</v>
      </c>
      <c r="Q88">
        <v>1020461999.15</v>
      </c>
    </row>
    <row r="89" spans="1:17">
      <c r="A89" t="s">
        <v>31</v>
      </c>
      <c r="B89" t="s">
        <v>23</v>
      </c>
      <c r="C89" t="s">
        <v>181</v>
      </c>
      <c r="D89">
        <v>0</v>
      </c>
      <c r="E89">
        <v>913</v>
      </c>
      <c r="F89">
        <v>36229869.530000001</v>
      </c>
      <c r="G89">
        <v>1047897707.61</v>
      </c>
      <c r="H89">
        <v>1028943773.6799999</v>
      </c>
      <c r="I89">
        <v>969810348.71000004</v>
      </c>
      <c r="J89">
        <v>391987036.99000001</v>
      </c>
      <c r="K89">
        <v>285176874.81</v>
      </c>
      <c r="L89">
        <v>75314239.109999999</v>
      </c>
      <c r="M89">
        <v>47387830.310000002</v>
      </c>
      <c r="N89">
        <v>38358728.710000001</v>
      </c>
      <c r="O89">
        <v>20101410.370000001</v>
      </c>
      <c r="P89">
        <v>34815111.640000001</v>
      </c>
      <c r="Q89">
        <v>3976022931.46</v>
      </c>
    </row>
    <row r="90" spans="1:17">
      <c r="A90" t="s">
        <v>31</v>
      </c>
      <c r="B90" t="s">
        <v>23</v>
      </c>
      <c r="C90" t="s">
        <v>180</v>
      </c>
      <c r="D90">
        <v>0</v>
      </c>
      <c r="E90">
        <v>1543</v>
      </c>
      <c r="F90">
        <v>60983482.119999997</v>
      </c>
      <c r="G90">
        <v>2539292127.2600002</v>
      </c>
      <c r="H90">
        <v>2337609072.6100001</v>
      </c>
      <c r="I90">
        <v>2015512771.55</v>
      </c>
      <c r="J90">
        <v>768281046.82000005</v>
      </c>
      <c r="K90">
        <v>474010472.66000003</v>
      </c>
      <c r="L90">
        <v>111169433.06</v>
      </c>
      <c r="M90">
        <v>70532153.400000006</v>
      </c>
      <c r="N90">
        <v>48947936.829999998</v>
      </c>
      <c r="O90">
        <v>39203915.200000003</v>
      </c>
      <c r="P90">
        <v>43949372.950000003</v>
      </c>
      <c r="Q90">
        <v>8509491784.4499998</v>
      </c>
    </row>
    <row r="91" spans="1:17">
      <c r="A91" t="s">
        <v>31</v>
      </c>
      <c r="B91" t="s">
        <v>23</v>
      </c>
      <c r="C91" t="s">
        <v>182</v>
      </c>
      <c r="D91">
        <v>0</v>
      </c>
      <c r="E91">
        <v>911</v>
      </c>
      <c r="F91">
        <v>54280092.590000004</v>
      </c>
      <c r="G91">
        <v>537209124.29999995</v>
      </c>
      <c r="H91">
        <v>449649393.94</v>
      </c>
      <c r="I91">
        <v>209328564.91</v>
      </c>
      <c r="J91">
        <v>38757619.840000004</v>
      </c>
      <c r="K91">
        <v>28271740.199999999</v>
      </c>
      <c r="L91">
        <v>13964260.880000001</v>
      </c>
      <c r="M91">
        <v>5513570.9500000002</v>
      </c>
      <c r="N91">
        <v>2628077.31</v>
      </c>
      <c r="O91">
        <v>1401053.08</v>
      </c>
      <c r="P91">
        <v>7353779.9699999997</v>
      </c>
      <c r="Q91">
        <v>1348357277.95</v>
      </c>
    </row>
    <row r="92" spans="1:17">
      <c r="A92" t="s">
        <v>32</v>
      </c>
      <c r="B92" t="s">
        <v>18</v>
      </c>
      <c r="C92" t="s">
        <v>181</v>
      </c>
      <c r="D92">
        <v>0</v>
      </c>
      <c r="E92">
        <v>30</v>
      </c>
      <c r="F92">
        <v>0</v>
      </c>
      <c r="G92">
        <v>6094184.0300000003</v>
      </c>
      <c r="H92">
        <v>2905268.25</v>
      </c>
      <c r="I92">
        <v>194722.04</v>
      </c>
      <c r="J92">
        <v>5380.63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9199554.9600000009</v>
      </c>
    </row>
    <row r="93" spans="1:17">
      <c r="A93" t="s">
        <v>32</v>
      </c>
      <c r="B93" t="s">
        <v>18</v>
      </c>
      <c r="C93" t="s">
        <v>180</v>
      </c>
      <c r="D93">
        <v>0</v>
      </c>
      <c r="E93">
        <v>100</v>
      </c>
      <c r="F93">
        <v>751878.3</v>
      </c>
      <c r="G93">
        <v>25827850.27</v>
      </c>
      <c r="H93">
        <v>12889862.029999999</v>
      </c>
      <c r="I93">
        <v>864545.07</v>
      </c>
      <c r="J93">
        <v>269.05</v>
      </c>
      <c r="K93">
        <v>0</v>
      </c>
      <c r="L93">
        <v>444791.74</v>
      </c>
      <c r="M93">
        <v>689441.59</v>
      </c>
      <c r="N93">
        <v>559791.43999999994</v>
      </c>
      <c r="O93">
        <v>51150.55</v>
      </c>
      <c r="P93">
        <v>0</v>
      </c>
      <c r="Q93">
        <v>42079580.030000001</v>
      </c>
    </row>
    <row r="94" spans="1:17">
      <c r="A94" t="s">
        <v>32</v>
      </c>
      <c r="B94" t="s">
        <v>18</v>
      </c>
      <c r="C94" t="s">
        <v>182</v>
      </c>
      <c r="D94">
        <v>0</v>
      </c>
      <c r="E94">
        <v>13</v>
      </c>
      <c r="F94">
        <v>643053.76</v>
      </c>
      <c r="G94">
        <v>984868.59</v>
      </c>
      <c r="H94">
        <v>230012.72</v>
      </c>
      <c r="I94">
        <v>34450.76</v>
      </c>
      <c r="J94">
        <v>1694.4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1894080.25</v>
      </c>
    </row>
    <row r="95" spans="1:17">
      <c r="A95" t="s">
        <v>32</v>
      </c>
      <c r="B95" t="s">
        <v>19</v>
      </c>
      <c r="C95" t="s">
        <v>181</v>
      </c>
      <c r="D95">
        <v>0</v>
      </c>
      <c r="E95">
        <v>36</v>
      </c>
      <c r="F95">
        <v>3207740.38</v>
      </c>
      <c r="G95">
        <v>21831475.350000001</v>
      </c>
      <c r="H95">
        <v>7711891.3700000001</v>
      </c>
      <c r="I95">
        <v>275815.40999999997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33026922.52</v>
      </c>
    </row>
    <row r="96" spans="1:17">
      <c r="A96" t="s">
        <v>32</v>
      </c>
      <c r="B96" t="s">
        <v>19</v>
      </c>
      <c r="C96" t="s">
        <v>180</v>
      </c>
      <c r="D96">
        <v>0</v>
      </c>
      <c r="E96">
        <v>88</v>
      </c>
      <c r="F96">
        <v>1060012.08</v>
      </c>
      <c r="G96">
        <v>57370632.880000003</v>
      </c>
      <c r="H96">
        <v>20950144.219999999</v>
      </c>
      <c r="I96">
        <v>341239.2</v>
      </c>
      <c r="J96">
        <v>128573.71</v>
      </c>
      <c r="K96">
        <v>128573.71</v>
      </c>
      <c r="L96">
        <v>2465.19</v>
      </c>
      <c r="M96">
        <v>0</v>
      </c>
      <c r="N96">
        <v>0</v>
      </c>
      <c r="O96">
        <v>0</v>
      </c>
      <c r="P96">
        <v>0</v>
      </c>
      <c r="Q96">
        <v>79981640.989999995</v>
      </c>
    </row>
    <row r="97" spans="1:17">
      <c r="A97" t="s">
        <v>32</v>
      </c>
      <c r="B97" t="s">
        <v>19</v>
      </c>
      <c r="C97" t="s">
        <v>182</v>
      </c>
      <c r="D97">
        <v>0</v>
      </c>
      <c r="E97">
        <v>18</v>
      </c>
      <c r="F97">
        <v>933559.08</v>
      </c>
      <c r="G97">
        <v>39733995.469999999</v>
      </c>
      <c r="H97">
        <v>34120051.380000003</v>
      </c>
      <c r="I97">
        <v>670676.93999999994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75458282.879999995</v>
      </c>
    </row>
    <row r="98" spans="1:17">
      <c r="A98" t="s">
        <v>32</v>
      </c>
      <c r="B98" t="s">
        <v>20</v>
      </c>
      <c r="C98" t="s">
        <v>181</v>
      </c>
      <c r="D98">
        <v>0</v>
      </c>
      <c r="E98">
        <v>11</v>
      </c>
      <c r="F98">
        <v>0</v>
      </c>
      <c r="G98">
        <v>1622799.02</v>
      </c>
      <c r="H98">
        <v>1563792.19</v>
      </c>
      <c r="I98">
        <v>314424.82</v>
      </c>
      <c r="J98">
        <v>150967.41</v>
      </c>
      <c r="K98">
        <v>150967.41</v>
      </c>
      <c r="L98">
        <v>72780.210000000006</v>
      </c>
      <c r="M98">
        <v>0</v>
      </c>
      <c r="N98">
        <v>0</v>
      </c>
      <c r="O98">
        <v>0</v>
      </c>
      <c r="P98">
        <v>0</v>
      </c>
      <c r="Q98">
        <v>3875731.05</v>
      </c>
    </row>
    <row r="99" spans="1:17">
      <c r="A99" t="s">
        <v>32</v>
      </c>
      <c r="B99" t="s">
        <v>20</v>
      </c>
      <c r="C99" t="s">
        <v>180</v>
      </c>
      <c r="D99">
        <v>0</v>
      </c>
      <c r="E99">
        <v>31</v>
      </c>
      <c r="F99">
        <v>56496.17</v>
      </c>
      <c r="G99">
        <v>8292788.9800000004</v>
      </c>
      <c r="H99">
        <v>5138205.88</v>
      </c>
      <c r="I99">
        <v>250893.56</v>
      </c>
      <c r="J99">
        <v>100657.56</v>
      </c>
      <c r="K99">
        <v>67405.67</v>
      </c>
      <c r="L99">
        <v>0</v>
      </c>
      <c r="M99">
        <v>0</v>
      </c>
      <c r="N99">
        <v>0</v>
      </c>
      <c r="O99">
        <v>0</v>
      </c>
      <c r="P99">
        <v>0</v>
      </c>
      <c r="Q99">
        <v>13906447.800000001</v>
      </c>
    </row>
    <row r="100" spans="1:17">
      <c r="A100" t="s">
        <v>32</v>
      </c>
      <c r="B100" t="s">
        <v>20</v>
      </c>
      <c r="C100" t="s">
        <v>182</v>
      </c>
      <c r="D100">
        <v>0</v>
      </c>
      <c r="E100">
        <v>8</v>
      </c>
      <c r="F100">
        <v>0</v>
      </c>
      <c r="G100">
        <v>724571.25</v>
      </c>
      <c r="H100">
        <v>441512.97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1166084.21</v>
      </c>
    </row>
    <row r="101" spans="1:17">
      <c r="A101" t="s">
        <v>32</v>
      </c>
      <c r="B101" t="s">
        <v>21</v>
      </c>
      <c r="C101" t="s">
        <v>181</v>
      </c>
    </row>
    <row r="102" spans="1:17">
      <c r="A102" t="s">
        <v>32</v>
      </c>
      <c r="B102" t="s">
        <v>21</v>
      </c>
      <c r="C102" t="s">
        <v>180</v>
      </c>
    </row>
    <row r="103" spans="1:17">
      <c r="A103" t="s">
        <v>32</v>
      </c>
      <c r="B103" t="s">
        <v>21</v>
      </c>
      <c r="C103" t="s">
        <v>182</v>
      </c>
    </row>
    <row r="104" spans="1:17">
      <c r="A104" t="s">
        <v>32</v>
      </c>
      <c r="B104" t="s">
        <v>22</v>
      </c>
      <c r="C104" t="s">
        <v>181</v>
      </c>
      <c r="D104">
        <v>0</v>
      </c>
      <c r="E104">
        <v>73</v>
      </c>
      <c r="F104">
        <v>315985.64</v>
      </c>
      <c r="G104">
        <v>12681805.109999999</v>
      </c>
      <c r="H104">
        <v>9359099.1300000008</v>
      </c>
      <c r="I104">
        <v>280958.58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22637848.460000001</v>
      </c>
    </row>
    <row r="105" spans="1:17">
      <c r="A105" t="s">
        <v>32</v>
      </c>
      <c r="B105" t="s">
        <v>22</v>
      </c>
      <c r="C105" t="s">
        <v>180</v>
      </c>
      <c r="D105">
        <v>0</v>
      </c>
      <c r="E105">
        <v>132</v>
      </c>
      <c r="F105">
        <v>1979472.75</v>
      </c>
      <c r="G105">
        <v>29495670.420000002</v>
      </c>
      <c r="H105">
        <v>17295917.100000001</v>
      </c>
      <c r="I105">
        <v>306360.46999999997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484252.78</v>
      </c>
      <c r="Q105">
        <v>49561673.530000001</v>
      </c>
    </row>
    <row r="106" spans="1:17">
      <c r="A106" t="s">
        <v>32</v>
      </c>
      <c r="B106" t="s">
        <v>22</v>
      </c>
      <c r="C106" t="s">
        <v>182</v>
      </c>
      <c r="D106">
        <v>0</v>
      </c>
      <c r="E106">
        <v>65</v>
      </c>
      <c r="F106">
        <v>951514.32</v>
      </c>
      <c r="G106">
        <v>7223294.1500000004</v>
      </c>
      <c r="H106">
        <v>4648147.16</v>
      </c>
      <c r="I106">
        <v>217118.62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13040074.26</v>
      </c>
    </row>
    <row r="107" spans="1:17">
      <c r="A107" t="s">
        <v>32</v>
      </c>
      <c r="B107" t="s">
        <v>23</v>
      </c>
      <c r="C107" t="s">
        <v>181</v>
      </c>
      <c r="D107">
        <v>0</v>
      </c>
      <c r="E107">
        <v>27</v>
      </c>
      <c r="F107">
        <v>0</v>
      </c>
      <c r="G107">
        <v>35664136.82</v>
      </c>
      <c r="H107">
        <v>29955165.57</v>
      </c>
      <c r="I107">
        <v>2444281.87</v>
      </c>
      <c r="J107">
        <v>26857.7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68090441.969999999</v>
      </c>
    </row>
    <row r="108" spans="1:17">
      <c r="A108" t="s">
        <v>32</v>
      </c>
      <c r="B108" t="s">
        <v>23</v>
      </c>
      <c r="C108" t="s">
        <v>180</v>
      </c>
      <c r="D108">
        <v>0</v>
      </c>
      <c r="E108">
        <v>48</v>
      </c>
      <c r="F108">
        <v>247170.66</v>
      </c>
      <c r="G108">
        <v>39706048.219999999</v>
      </c>
      <c r="H108">
        <v>38095746.840000004</v>
      </c>
      <c r="I108">
        <v>209555.91</v>
      </c>
      <c r="J108">
        <v>70251.399999999994</v>
      </c>
      <c r="K108">
        <v>70251.399999999994</v>
      </c>
      <c r="L108">
        <v>35125.699999999997</v>
      </c>
      <c r="M108">
        <v>35125.699999999997</v>
      </c>
      <c r="N108">
        <v>35125.699999999997</v>
      </c>
      <c r="O108">
        <v>35125.699999999997</v>
      </c>
      <c r="P108">
        <v>121592.76</v>
      </c>
      <c r="Q108">
        <v>78661120.010000005</v>
      </c>
    </row>
    <row r="109" spans="1:17">
      <c r="A109" t="s">
        <v>32</v>
      </c>
      <c r="B109" t="s">
        <v>23</v>
      </c>
      <c r="C109" t="s">
        <v>182</v>
      </c>
      <c r="D109">
        <v>0</v>
      </c>
      <c r="E109">
        <v>10</v>
      </c>
      <c r="F109">
        <v>0</v>
      </c>
      <c r="G109">
        <v>1708845.5</v>
      </c>
      <c r="H109">
        <v>1020298.54</v>
      </c>
      <c r="I109">
        <v>32025.22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2761169.25</v>
      </c>
    </row>
    <row r="110" spans="1:17">
      <c r="A110" t="s">
        <v>33</v>
      </c>
      <c r="B110" t="s">
        <v>18</v>
      </c>
      <c r="C110" t="s">
        <v>181</v>
      </c>
      <c r="D110">
        <v>0</v>
      </c>
      <c r="E110">
        <v>30599</v>
      </c>
      <c r="F110">
        <v>2552643254.9200001</v>
      </c>
      <c r="G110">
        <v>8468404848.71</v>
      </c>
      <c r="H110">
        <v>7920234797.29</v>
      </c>
      <c r="I110">
        <v>6403722181.2200003</v>
      </c>
      <c r="J110">
        <v>2435750154.3600001</v>
      </c>
      <c r="K110">
        <v>1873039784.6700001</v>
      </c>
      <c r="L110">
        <v>630227119.41999996</v>
      </c>
      <c r="M110">
        <v>409487491.50999999</v>
      </c>
      <c r="N110">
        <v>210955652.11000001</v>
      </c>
      <c r="O110">
        <v>83665152.569999993</v>
      </c>
      <c r="P110">
        <v>141516888.71000001</v>
      </c>
      <c r="Q110">
        <v>31129647325.48</v>
      </c>
    </row>
    <row r="111" spans="1:17">
      <c r="A111" t="s">
        <v>33</v>
      </c>
      <c r="B111" t="s">
        <v>18</v>
      </c>
      <c r="C111" t="s">
        <v>180</v>
      </c>
      <c r="D111">
        <v>0</v>
      </c>
      <c r="E111">
        <v>23604</v>
      </c>
      <c r="F111">
        <v>1600967724.79</v>
      </c>
      <c r="G111">
        <v>7023767645.9099998</v>
      </c>
      <c r="H111">
        <v>6466211661.7200003</v>
      </c>
      <c r="I111">
        <v>5360833887.0900002</v>
      </c>
      <c r="J111">
        <v>2106936628.45</v>
      </c>
      <c r="K111">
        <v>1627667905.49</v>
      </c>
      <c r="L111">
        <v>476890404.42000002</v>
      </c>
      <c r="M111">
        <v>270666700.45999998</v>
      </c>
      <c r="N111">
        <v>114007274.95</v>
      </c>
      <c r="O111">
        <v>40901748.649999999</v>
      </c>
      <c r="P111">
        <v>74608865.239999995</v>
      </c>
      <c r="Q111">
        <v>25163460447.189999</v>
      </c>
    </row>
    <row r="112" spans="1:17">
      <c r="A112" t="s">
        <v>33</v>
      </c>
      <c r="B112" t="s">
        <v>18</v>
      </c>
      <c r="C112" t="s">
        <v>182</v>
      </c>
      <c r="D112">
        <v>0</v>
      </c>
      <c r="E112">
        <v>21508</v>
      </c>
      <c r="F112">
        <v>167879576.19</v>
      </c>
      <c r="G112">
        <v>5223208355.3800001</v>
      </c>
      <c r="H112">
        <v>3943545021.27</v>
      </c>
      <c r="I112">
        <v>2362042735.8899999</v>
      </c>
      <c r="J112">
        <v>622474852.29999995</v>
      </c>
      <c r="K112">
        <v>345621108.80000001</v>
      </c>
      <c r="L112">
        <v>85438359.719999999</v>
      </c>
      <c r="M112">
        <v>48223403.07</v>
      </c>
      <c r="N112">
        <v>21537242.129999999</v>
      </c>
      <c r="O112">
        <v>7295544.7999999998</v>
      </c>
      <c r="P112">
        <v>4784426.3899999997</v>
      </c>
      <c r="Q112">
        <v>12832050625.940001</v>
      </c>
    </row>
    <row r="113" spans="1:17">
      <c r="A113" t="s">
        <v>33</v>
      </c>
      <c r="B113" t="s">
        <v>19</v>
      </c>
      <c r="C113" t="s">
        <v>181</v>
      </c>
      <c r="D113">
        <v>0</v>
      </c>
      <c r="E113">
        <v>54807</v>
      </c>
      <c r="F113">
        <v>5720607006.29</v>
      </c>
      <c r="G113">
        <v>19872086152.869999</v>
      </c>
      <c r="H113">
        <v>18104185024.759998</v>
      </c>
      <c r="I113">
        <v>14526867649.49</v>
      </c>
      <c r="J113">
        <v>5561833375.6899996</v>
      </c>
      <c r="K113">
        <v>4190649641.6999998</v>
      </c>
      <c r="L113">
        <v>1386948056.1700001</v>
      </c>
      <c r="M113">
        <v>932157980.04999995</v>
      </c>
      <c r="N113">
        <v>596317508.54999995</v>
      </c>
      <c r="O113">
        <v>403098318.01999998</v>
      </c>
      <c r="P113">
        <v>858264020.46000004</v>
      </c>
      <c r="Q113">
        <v>72153014734.050003</v>
      </c>
    </row>
    <row r="114" spans="1:17">
      <c r="A114" t="s">
        <v>33</v>
      </c>
      <c r="B114" t="s">
        <v>19</v>
      </c>
      <c r="C114" t="s">
        <v>180</v>
      </c>
      <c r="D114">
        <v>0</v>
      </c>
      <c r="E114">
        <v>48679</v>
      </c>
      <c r="F114">
        <v>5113936002.3400002</v>
      </c>
      <c r="G114">
        <v>18260005451.66</v>
      </c>
      <c r="H114">
        <v>16594456931.049999</v>
      </c>
      <c r="I114">
        <v>13864475223.030001</v>
      </c>
      <c r="J114">
        <v>5534246714.2700005</v>
      </c>
      <c r="K114">
        <v>4215720521.1599998</v>
      </c>
      <c r="L114">
        <v>1246135547.49</v>
      </c>
      <c r="M114">
        <v>824653313.24000001</v>
      </c>
      <c r="N114">
        <v>560593731.41999996</v>
      </c>
      <c r="O114">
        <v>401350003.10000002</v>
      </c>
      <c r="P114">
        <v>835545650.15999997</v>
      </c>
      <c r="Q114">
        <v>67451119088.93</v>
      </c>
    </row>
    <row r="115" spans="1:17">
      <c r="A115" t="s">
        <v>33</v>
      </c>
      <c r="B115" t="s">
        <v>19</v>
      </c>
      <c r="C115" t="s">
        <v>182</v>
      </c>
      <c r="D115">
        <v>0</v>
      </c>
      <c r="E115">
        <v>35478</v>
      </c>
      <c r="F115">
        <v>367368382.97000003</v>
      </c>
      <c r="G115">
        <v>10463721806.76</v>
      </c>
      <c r="H115">
        <v>7504946547.04</v>
      </c>
      <c r="I115">
        <v>4686493293.7200003</v>
      </c>
      <c r="J115">
        <v>1488681148.8399999</v>
      </c>
      <c r="K115">
        <v>1035114627.77</v>
      </c>
      <c r="L115">
        <v>385301261.07999998</v>
      </c>
      <c r="M115">
        <v>315901745.29000002</v>
      </c>
      <c r="N115">
        <v>240291798.55000001</v>
      </c>
      <c r="O115">
        <v>168852599.77000001</v>
      </c>
      <c r="P115">
        <v>280381435.63</v>
      </c>
      <c r="Q115">
        <v>26937054647.419998</v>
      </c>
    </row>
    <row r="116" spans="1:17">
      <c r="A116" t="s">
        <v>33</v>
      </c>
      <c r="B116" t="s">
        <v>20</v>
      </c>
      <c r="C116" t="s">
        <v>181</v>
      </c>
      <c r="D116">
        <v>0</v>
      </c>
      <c r="E116">
        <v>11348</v>
      </c>
      <c r="F116">
        <v>699261659.07000005</v>
      </c>
      <c r="G116">
        <v>2775942908.48</v>
      </c>
      <c r="H116">
        <v>2601462393</v>
      </c>
      <c r="I116">
        <v>2125525733.4000001</v>
      </c>
      <c r="J116">
        <v>798856949.40999997</v>
      </c>
      <c r="K116">
        <v>581692912.32000005</v>
      </c>
      <c r="L116">
        <v>178151043.27000001</v>
      </c>
      <c r="M116">
        <v>100971099.08</v>
      </c>
      <c r="N116">
        <v>43688912.25</v>
      </c>
      <c r="O116">
        <v>14877271.99</v>
      </c>
      <c r="P116">
        <v>38354212.219999999</v>
      </c>
      <c r="Q116">
        <v>9958785094.4799995</v>
      </c>
    </row>
    <row r="117" spans="1:17">
      <c r="A117" t="s">
        <v>33</v>
      </c>
      <c r="B117" t="s">
        <v>20</v>
      </c>
      <c r="C117" t="s">
        <v>180</v>
      </c>
      <c r="D117">
        <v>0</v>
      </c>
      <c r="E117">
        <v>7947</v>
      </c>
      <c r="F117">
        <v>414971147.38999999</v>
      </c>
      <c r="G117">
        <v>2114386726.75</v>
      </c>
      <c r="H117">
        <v>1943125503.0999999</v>
      </c>
      <c r="I117">
        <v>1583646921.5999999</v>
      </c>
      <c r="J117">
        <v>617690898.65999997</v>
      </c>
      <c r="K117">
        <v>449726270.94999999</v>
      </c>
      <c r="L117">
        <v>115815023.66</v>
      </c>
      <c r="M117">
        <v>57041249.75</v>
      </c>
      <c r="N117">
        <v>22166831.239999998</v>
      </c>
      <c r="O117">
        <v>7258175.8200000003</v>
      </c>
      <c r="P117">
        <v>18113534.399999999</v>
      </c>
      <c r="Q117">
        <v>7343942283.3199997</v>
      </c>
    </row>
    <row r="118" spans="1:17">
      <c r="A118" t="s">
        <v>33</v>
      </c>
      <c r="B118" t="s">
        <v>20</v>
      </c>
      <c r="C118" t="s">
        <v>182</v>
      </c>
      <c r="D118">
        <v>0</v>
      </c>
      <c r="E118">
        <v>10228</v>
      </c>
      <c r="F118">
        <v>60152127.829999998</v>
      </c>
      <c r="G118">
        <v>2096119086.0599999</v>
      </c>
      <c r="H118">
        <v>1564277986.9300001</v>
      </c>
      <c r="I118">
        <v>889082695.32000005</v>
      </c>
      <c r="J118">
        <v>210509940.25999999</v>
      </c>
      <c r="K118">
        <v>109479008.42</v>
      </c>
      <c r="L118">
        <v>25583996.600000001</v>
      </c>
      <c r="M118">
        <v>11859968.859999999</v>
      </c>
      <c r="N118">
        <v>5499556.8899999997</v>
      </c>
      <c r="O118">
        <v>1463813.68</v>
      </c>
      <c r="P118">
        <v>1230560.07</v>
      </c>
      <c r="Q118">
        <v>4975258740.9200001</v>
      </c>
    </row>
    <row r="119" spans="1:17">
      <c r="A119" t="s">
        <v>33</v>
      </c>
      <c r="B119" t="s">
        <v>21</v>
      </c>
      <c r="C119" t="s">
        <v>181</v>
      </c>
    </row>
    <row r="120" spans="1:17">
      <c r="A120" t="s">
        <v>33</v>
      </c>
      <c r="B120" t="s">
        <v>21</v>
      </c>
      <c r="C120" t="s">
        <v>180</v>
      </c>
    </row>
    <row r="121" spans="1:17">
      <c r="A121" t="s">
        <v>33</v>
      </c>
      <c r="B121" t="s">
        <v>21</v>
      </c>
      <c r="C121" t="s">
        <v>182</v>
      </c>
      <c r="D121">
        <v>0</v>
      </c>
      <c r="E121">
        <v>16</v>
      </c>
      <c r="F121">
        <v>0</v>
      </c>
      <c r="G121">
        <v>4036611.31</v>
      </c>
      <c r="H121">
        <v>4692.83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4041304.14</v>
      </c>
    </row>
    <row r="122" spans="1:17">
      <c r="A122" t="s">
        <v>33</v>
      </c>
      <c r="B122" t="s">
        <v>22</v>
      </c>
      <c r="C122" t="s">
        <v>181</v>
      </c>
      <c r="D122">
        <v>0</v>
      </c>
      <c r="E122">
        <v>33753</v>
      </c>
      <c r="F122">
        <v>3861961415.6199999</v>
      </c>
      <c r="G122">
        <v>7970604163.4099998</v>
      </c>
      <c r="H122">
        <v>7603805885.4700003</v>
      </c>
      <c r="I122">
        <v>6662695310.0799999</v>
      </c>
      <c r="J122">
        <v>2832405198.52</v>
      </c>
      <c r="K122">
        <v>2393573217.77</v>
      </c>
      <c r="L122">
        <v>962028298.40999997</v>
      </c>
      <c r="M122">
        <v>784213045.89999998</v>
      </c>
      <c r="N122">
        <v>634785667.42999995</v>
      </c>
      <c r="O122">
        <v>509634221.61000001</v>
      </c>
      <c r="P122">
        <v>1430050522.71</v>
      </c>
      <c r="Q122">
        <v>35645756946.93</v>
      </c>
    </row>
    <row r="123" spans="1:17">
      <c r="A123" t="s">
        <v>33</v>
      </c>
      <c r="B123" t="s">
        <v>22</v>
      </c>
      <c r="C123" t="s">
        <v>180</v>
      </c>
      <c r="D123">
        <v>0</v>
      </c>
      <c r="E123">
        <v>24121</v>
      </c>
      <c r="F123">
        <v>2549993864.3899999</v>
      </c>
      <c r="G123">
        <v>6033830114.3199997</v>
      </c>
      <c r="H123">
        <v>5707276859.21</v>
      </c>
      <c r="I123">
        <v>5103284183.3599997</v>
      </c>
      <c r="J123">
        <v>2197298560.3000002</v>
      </c>
      <c r="K123">
        <v>1850536813.02</v>
      </c>
      <c r="L123">
        <v>710063051.52999997</v>
      </c>
      <c r="M123">
        <v>575629512.14999998</v>
      </c>
      <c r="N123">
        <v>464829223.08999997</v>
      </c>
      <c r="O123">
        <v>378468550.69</v>
      </c>
      <c r="P123">
        <v>960481629.52999997</v>
      </c>
      <c r="Q123">
        <v>26531692361.59</v>
      </c>
    </row>
    <row r="124" spans="1:17">
      <c r="A124" t="s">
        <v>33</v>
      </c>
      <c r="B124" t="s">
        <v>22</v>
      </c>
      <c r="C124" t="s">
        <v>182</v>
      </c>
      <c r="D124">
        <v>0</v>
      </c>
      <c r="E124">
        <v>27402</v>
      </c>
      <c r="F124">
        <v>436146283.89999998</v>
      </c>
      <c r="G124">
        <v>5552566120.1700001</v>
      </c>
      <c r="H124">
        <v>4527662916.1300001</v>
      </c>
      <c r="I124">
        <v>3331229063.2199998</v>
      </c>
      <c r="J124">
        <v>1226067342.1300001</v>
      </c>
      <c r="K124">
        <v>950992600.84000003</v>
      </c>
      <c r="L124">
        <v>375680887.04000002</v>
      </c>
      <c r="M124">
        <v>314041423.88</v>
      </c>
      <c r="N124">
        <v>261117687.59</v>
      </c>
      <c r="O124">
        <v>219292056.38</v>
      </c>
      <c r="P124">
        <v>475970894.06999999</v>
      </c>
      <c r="Q124">
        <v>17670767275.34</v>
      </c>
    </row>
    <row r="125" spans="1:17">
      <c r="A125" t="s">
        <v>33</v>
      </c>
      <c r="B125" t="s">
        <v>23</v>
      </c>
      <c r="C125" t="s">
        <v>181</v>
      </c>
      <c r="D125">
        <v>0</v>
      </c>
      <c r="E125">
        <v>34214</v>
      </c>
      <c r="F125">
        <v>3031446085.0999999</v>
      </c>
      <c r="G125">
        <v>8263899345.2600002</v>
      </c>
      <c r="H125">
        <v>7774652249.75</v>
      </c>
      <c r="I125">
        <v>6386712544.8500004</v>
      </c>
      <c r="J125">
        <v>2448965928.1500001</v>
      </c>
      <c r="K125">
        <v>1901314155.9400001</v>
      </c>
      <c r="L125">
        <v>627025210.40999997</v>
      </c>
      <c r="M125">
        <v>391160377.32999998</v>
      </c>
      <c r="N125">
        <v>210519991.47</v>
      </c>
      <c r="O125">
        <v>95194977.829999998</v>
      </c>
      <c r="P125">
        <v>139839405.80000001</v>
      </c>
      <c r="Q125">
        <v>31270730271.880001</v>
      </c>
    </row>
    <row r="126" spans="1:17">
      <c r="A126" t="s">
        <v>33</v>
      </c>
      <c r="B126" t="s">
        <v>23</v>
      </c>
      <c r="C126" t="s">
        <v>180</v>
      </c>
      <c r="D126">
        <v>0</v>
      </c>
      <c r="E126">
        <v>22004</v>
      </c>
      <c r="F126">
        <v>1769478514.95</v>
      </c>
      <c r="G126">
        <v>5785159435.6300001</v>
      </c>
      <c r="H126">
        <v>5329577166.3199997</v>
      </c>
      <c r="I126">
        <v>4411202976.3800001</v>
      </c>
      <c r="J126">
        <v>1735574299.3099999</v>
      </c>
      <c r="K126">
        <v>1328533413.5599999</v>
      </c>
      <c r="L126">
        <v>391152262.85000002</v>
      </c>
      <c r="M126">
        <v>215514483.97</v>
      </c>
      <c r="N126">
        <v>104498783.02</v>
      </c>
      <c r="O126">
        <v>43993093.200000003</v>
      </c>
      <c r="P126">
        <v>79046086.359999999</v>
      </c>
      <c r="Q126">
        <v>21193730515.560001</v>
      </c>
    </row>
    <row r="127" spans="1:17">
      <c r="A127" t="s">
        <v>33</v>
      </c>
      <c r="B127" t="s">
        <v>23</v>
      </c>
      <c r="C127" t="s">
        <v>182</v>
      </c>
      <c r="D127">
        <v>0</v>
      </c>
      <c r="E127">
        <v>25891</v>
      </c>
      <c r="F127">
        <v>334553903.39999998</v>
      </c>
      <c r="G127">
        <v>5856591352.7399998</v>
      </c>
      <c r="H127">
        <v>4592206118.6499996</v>
      </c>
      <c r="I127">
        <v>2820488299.8200002</v>
      </c>
      <c r="J127">
        <v>732099085.97000003</v>
      </c>
      <c r="K127">
        <v>390658900.95999998</v>
      </c>
      <c r="L127">
        <v>97795082.040000007</v>
      </c>
      <c r="M127">
        <v>55837694</v>
      </c>
      <c r="N127">
        <v>25454762.57</v>
      </c>
      <c r="O127">
        <v>10403236.35</v>
      </c>
      <c r="P127">
        <v>13873063.119999999</v>
      </c>
      <c r="Q127">
        <v>14929961499.610001</v>
      </c>
    </row>
    <row r="128" spans="1:17">
      <c r="A128" t="s">
        <v>34</v>
      </c>
      <c r="B128" t="s">
        <v>18</v>
      </c>
      <c r="C128" t="s">
        <v>181</v>
      </c>
      <c r="D128">
        <v>0</v>
      </c>
      <c r="E128">
        <v>1415</v>
      </c>
      <c r="F128">
        <v>58637105</v>
      </c>
      <c r="G128">
        <v>1348671713.1500001</v>
      </c>
      <c r="H128">
        <v>1163070620.0999999</v>
      </c>
      <c r="I128">
        <v>821010652.46000004</v>
      </c>
      <c r="J128">
        <v>267418173.78</v>
      </c>
      <c r="K128">
        <v>161543941.80000001</v>
      </c>
      <c r="L128">
        <v>45592577.460000001</v>
      </c>
      <c r="M128">
        <v>33779967.68</v>
      </c>
      <c r="N128">
        <v>21039227.579999998</v>
      </c>
      <c r="O128">
        <v>14303849.199999999</v>
      </c>
      <c r="P128">
        <v>39041418.530000001</v>
      </c>
      <c r="Q128">
        <v>3974109246.73</v>
      </c>
    </row>
    <row r="129" spans="1:17">
      <c r="A129" t="s">
        <v>34</v>
      </c>
      <c r="B129" t="s">
        <v>18</v>
      </c>
      <c r="C129" t="s">
        <v>180</v>
      </c>
      <c r="D129">
        <v>0</v>
      </c>
      <c r="E129">
        <v>2360</v>
      </c>
      <c r="F129">
        <v>153023724.84999999</v>
      </c>
      <c r="G129">
        <v>2136177300.5999999</v>
      </c>
      <c r="H129">
        <v>1883127952.5699999</v>
      </c>
      <c r="I129">
        <v>1504250416</v>
      </c>
      <c r="J129">
        <v>513031018.44999999</v>
      </c>
      <c r="K129">
        <v>279920079.76999998</v>
      </c>
      <c r="L129">
        <v>89207258.560000002</v>
      </c>
      <c r="M129">
        <v>58015518.560000002</v>
      </c>
      <c r="N129">
        <v>41608059.57</v>
      </c>
      <c r="O129">
        <v>36231537.840000004</v>
      </c>
      <c r="P129">
        <v>68790362.859999999</v>
      </c>
      <c r="Q129">
        <v>6763383229.6499996</v>
      </c>
    </row>
    <row r="130" spans="1:17">
      <c r="A130" t="s">
        <v>34</v>
      </c>
      <c r="B130" t="s">
        <v>18</v>
      </c>
      <c r="C130" t="s">
        <v>182</v>
      </c>
      <c r="D130">
        <v>0</v>
      </c>
      <c r="E130">
        <v>1475</v>
      </c>
      <c r="F130">
        <v>120853702.15000001</v>
      </c>
      <c r="G130">
        <v>594314471.67999995</v>
      </c>
      <c r="H130">
        <v>348628199.25999999</v>
      </c>
      <c r="I130">
        <v>208785894.49000001</v>
      </c>
      <c r="J130">
        <v>57066227.799999997</v>
      </c>
      <c r="K130">
        <v>34378292.149999999</v>
      </c>
      <c r="L130">
        <v>10420734.439999999</v>
      </c>
      <c r="M130">
        <v>8392477.4299999997</v>
      </c>
      <c r="N130">
        <v>5195703.43</v>
      </c>
      <c r="O130">
        <v>3832511.02</v>
      </c>
      <c r="P130">
        <v>18180857.399999999</v>
      </c>
      <c r="Q130">
        <v>1410049071.26</v>
      </c>
    </row>
    <row r="131" spans="1:17">
      <c r="A131" t="s">
        <v>34</v>
      </c>
      <c r="B131" t="s">
        <v>19</v>
      </c>
      <c r="C131" t="s">
        <v>181</v>
      </c>
      <c r="D131">
        <v>0</v>
      </c>
      <c r="E131">
        <v>871</v>
      </c>
      <c r="F131">
        <v>239577914.21000001</v>
      </c>
      <c r="G131">
        <v>1513685108.6600001</v>
      </c>
      <c r="H131">
        <v>1055201364.8200001</v>
      </c>
      <c r="I131">
        <v>718627503.12</v>
      </c>
      <c r="J131">
        <v>225420194.08000001</v>
      </c>
      <c r="K131">
        <v>125378995.06</v>
      </c>
      <c r="L131">
        <v>39147078.079999998</v>
      </c>
      <c r="M131">
        <v>31346077.66</v>
      </c>
      <c r="N131">
        <v>28618987.050000001</v>
      </c>
      <c r="O131">
        <v>22692214.73</v>
      </c>
      <c r="P131">
        <v>30059296</v>
      </c>
      <c r="Q131">
        <v>4029754733.46</v>
      </c>
    </row>
    <row r="132" spans="1:17">
      <c r="A132" t="s">
        <v>34</v>
      </c>
      <c r="B132" t="s">
        <v>19</v>
      </c>
      <c r="C132" t="s">
        <v>180</v>
      </c>
      <c r="D132">
        <v>0</v>
      </c>
      <c r="E132">
        <v>1832</v>
      </c>
      <c r="F132">
        <v>403897303.67000002</v>
      </c>
      <c r="G132">
        <v>2949516715.3299999</v>
      </c>
      <c r="H132">
        <v>2411475151.8200002</v>
      </c>
      <c r="I132">
        <v>1995565785.5</v>
      </c>
      <c r="J132">
        <v>660958326.24000001</v>
      </c>
      <c r="K132">
        <v>419532470.31</v>
      </c>
      <c r="L132">
        <v>111862477.01000001</v>
      </c>
      <c r="M132">
        <v>71402915.340000004</v>
      </c>
      <c r="N132">
        <v>53241103.689999998</v>
      </c>
      <c r="O132">
        <v>34980217.359999999</v>
      </c>
      <c r="P132">
        <v>63996299.210000001</v>
      </c>
      <c r="Q132">
        <v>9176428765.4899998</v>
      </c>
    </row>
    <row r="133" spans="1:17">
      <c r="A133" t="s">
        <v>34</v>
      </c>
      <c r="B133" t="s">
        <v>19</v>
      </c>
      <c r="C133" t="s">
        <v>182</v>
      </c>
      <c r="D133">
        <v>0</v>
      </c>
      <c r="E133">
        <v>1067</v>
      </c>
      <c r="F133">
        <v>316735775.13999999</v>
      </c>
      <c r="G133">
        <v>768772569.54999995</v>
      </c>
      <c r="H133">
        <v>459646738.83999997</v>
      </c>
      <c r="I133">
        <v>259669646.66999999</v>
      </c>
      <c r="J133">
        <v>67173718.599999994</v>
      </c>
      <c r="K133">
        <v>45513054.950000003</v>
      </c>
      <c r="L133">
        <v>13110807.32</v>
      </c>
      <c r="M133">
        <v>11169406.550000001</v>
      </c>
      <c r="N133">
        <v>7076037.3499999996</v>
      </c>
      <c r="O133">
        <v>4030608.24</v>
      </c>
      <c r="P133">
        <v>19996371.699999999</v>
      </c>
      <c r="Q133">
        <v>1972894734.9300001</v>
      </c>
    </row>
    <row r="134" spans="1:17">
      <c r="A134" t="s">
        <v>34</v>
      </c>
      <c r="B134" t="s">
        <v>20</v>
      </c>
      <c r="C134" t="s">
        <v>181</v>
      </c>
      <c r="D134">
        <v>0</v>
      </c>
      <c r="E134">
        <v>807</v>
      </c>
      <c r="F134">
        <v>31020005.02</v>
      </c>
      <c r="G134">
        <v>461739739.16000003</v>
      </c>
      <c r="H134">
        <v>382732041.37</v>
      </c>
      <c r="I134">
        <v>332935796.19</v>
      </c>
      <c r="J134">
        <v>136383827.38</v>
      </c>
      <c r="K134">
        <v>75354248.890000001</v>
      </c>
      <c r="L134">
        <v>18945341.239999998</v>
      </c>
      <c r="M134">
        <v>10634977.130000001</v>
      </c>
      <c r="N134">
        <v>5496961.9900000002</v>
      </c>
      <c r="O134">
        <v>3504695.57</v>
      </c>
      <c r="P134">
        <v>9708826.5500000007</v>
      </c>
      <c r="Q134">
        <v>1468456460.48</v>
      </c>
    </row>
    <row r="135" spans="1:17">
      <c r="A135" t="s">
        <v>34</v>
      </c>
      <c r="B135" t="s">
        <v>20</v>
      </c>
      <c r="C135" t="s">
        <v>180</v>
      </c>
      <c r="D135">
        <v>0</v>
      </c>
      <c r="E135">
        <v>1360</v>
      </c>
      <c r="F135">
        <v>50756001.200000003</v>
      </c>
      <c r="G135">
        <v>760480255.38999999</v>
      </c>
      <c r="H135">
        <v>727633505.49000001</v>
      </c>
      <c r="I135">
        <v>581249245.71000004</v>
      </c>
      <c r="J135">
        <v>203343542.34999999</v>
      </c>
      <c r="K135">
        <v>84599837.109999999</v>
      </c>
      <c r="L135">
        <v>22303721.84</v>
      </c>
      <c r="M135">
        <v>15210906.49</v>
      </c>
      <c r="N135">
        <v>10442946.060000001</v>
      </c>
      <c r="O135">
        <v>7010538.9100000001</v>
      </c>
      <c r="P135">
        <v>19599459.710000001</v>
      </c>
      <c r="Q135">
        <v>2482629960.2800002</v>
      </c>
    </row>
    <row r="136" spans="1:17">
      <c r="A136" t="s">
        <v>34</v>
      </c>
      <c r="B136" t="s">
        <v>20</v>
      </c>
      <c r="C136" t="s">
        <v>182</v>
      </c>
      <c r="D136">
        <v>0</v>
      </c>
      <c r="E136">
        <v>704</v>
      </c>
      <c r="F136">
        <v>36515327.880000003</v>
      </c>
      <c r="G136">
        <v>259954201.94999999</v>
      </c>
      <c r="H136">
        <v>208932414.66999999</v>
      </c>
      <c r="I136">
        <v>116359368.66</v>
      </c>
      <c r="J136">
        <v>30488424.050000001</v>
      </c>
      <c r="K136">
        <v>22364641.379999999</v>
      </c>
      <c r="L136">
        <v>5843328.6699999999</v>
      </c>
      <c r="M136">
        <v>3886843.55</v>
      </c>
      <c r="N136">
        <v>2409440.58</v>
      </c>
      <c r="O136">
        <v>1293794.6000000001</v>
      </c>
      <c r="P136">
        <v>3481804.7999999998</v>
      </c>
      <c r="Q136">
        <v>691529590.77999997</v>
      </c>
    </row>
    <row r="137" spans="1:17">
      <c r="A137" t="s">
        <v>34</v>
      </c>
      <c r="B137" t="s">
        <v>21</v>
      </c>
      <c r="C137" t="s">
        <v>181</v>
      </c>
      <c r="D137">
        <v>0</v>
      </c>
      <c r="E137">
        <v>1</v>
      </c>
      <c r="F137">
        <v>0</v>
      </c>
      <c r="G137">
        <v>56610614.640000001</v>
      </c>
      <c r="H137">
        <v>56610614.640000001</v>
      </c>
      <c r="I137">
        <v>56610614.640000001</v>
      </c>
      <c r="J137">
        <v>28305307.32</v>
      </c>
      <c r="K137">
        <v>28305307.32</v>
      </c>
      <c r="L137">
        <v>14152653.66</v>
      </c>
      <c r="M137">
        <v>9626105.2300000004</v>
      </c>
      <c r="N137">
        <v>0</v>
      </c>
      <c r="O137">
        <v>0</v>
      </c>
      <c r="P137">
        <v>0</v>
      </c>
      <c r="Q137">
        <v>250221217.44</v>
      </c>
    </row>
    <row r="138" spans="1:17">
      <c r="A138" t="s">
        <v>34</v>
      </c>
      <c r="B138" t="s">
        <v>21</v>
      </c>
      <c r="C138" t="s">
        <v>180</v>
      </c>
      <c r="D138">
        <v>0</v>
      </c>
      <c r="E138">
        <v>5</v>
      </c>
      <c r="F138">
        <v>0</v>
      </c>
      <c r="G138">
        <v>22487305.870000001</v>
      </c>
      <c r="H138">
        <v>22169358.789999999</v>
      </c>
      <c r="I138">
        <v>16318897.43</v>
      </c>
      <c r="J138">
        <v>5335440.0599999996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66311002.149999999</v>
      </c>
    </row>
    <row r="139" spans="1:17">
      <c r="A139" t="s">
        <v>34</v>
      </c>
      <c r="B139" t="s">
        <v>21</v>
      </c>
      <c r="C139" t="s">
        <v>182</v>
      </c>
      <c r="D139">
        <v>0</v>
      </c>
      <c r="E139">
        <v>10</v>
      </c>
      <c r="F139">
        <v>471967.94</v>
      </c>
      <c r="G139">
        <v>45407130.729999997</v>
      </c>
      <c r="H139">
        <v>43488695.909999996</v>
      </c>
      <c r="I139">
        <v>43447102.799999997</v>
      </c>
      <c r="J139">
        <v>21723551.399999999</v>
      </c>
      <c r="K139">
        <v>21723551.399999999</v>
      </c>
      <c r="L139">
        <v>10861775.699999999</v>
      </c>
      <c r="M139">
        <v>9591230.3200000003</v>
      </c>
      <c r="N139">
        <v>418176.26</v>
      </c>
      <c r="O139">
        <v>0</v>
      </c>
      <c r="P139">
        <v>0</v>
      </c>
      <c r="Q139">
        <v>197133182.46000001</v>
      </c>
    </row>
    <row r="140" spans="1:17">
      <c r="A140" t="s">
        <v>34</v>
      </c>
      <c r="B140" t="s">
        <v>22</v>
      </c>
      <c r="C140" t="s">
        <v>181</v>
      </c>
      <c r="D140">
        <v>0</v>
      </c>
      <c r="E140">
        <v>710</v>
      </c>
      <c r="F140">
        <v>27350859.289999999</v>
      </c>
      <c r="G140">
        <v>339362418.50999999</v>
      </c>
      <c r="H140">
        <v>309452227.01999998</v>
      </c>
      <c r="I140">
        <v>261350563.43000001</v>
      </c>
      <c r="J140">
        <v>101322287.34999999</v>
      </c>
      <c r="K140">
        <v>82775277.099999994</v>
      </c>
      <c r="L140">
        <v>33225622.66</v>
      </c>
      <c r="M140">
        <v>20469172.84</v>
      </c>
      <c r="N140">
        <v>13245956.609999999</v>
      </c>
      <c r="O140">
        <v>10156025.960000001</v>
      </c>
      <c r="P140">
        <v>18082689.359999999</v>
      </c>
      <c r="Q140">
        <v>1216793100.1400001</v>
      </c>
    </row>
    <row r="141" spans="1:17">
      <c r="A141" t="s">
        <v>34</v>
      </c>
      <c r="B141" t="s">
        <v>22</v>
      </c>
      <c r="C141" t="s">
        <v>180</v>
      </c>
      <c r="D141">
        <v>0</v>
      </c>
      <c r="E141">
        <v>1182</v>
      </c>
      <c r="F141">
        <v>35481918.399999999</v>
      </c>
      <c r="G141">
        <v>575265507.58000004</v>
      </c>
      <c r="H141">
        <v>439804604.86000001</v>
      </c>
      <c r="I141">
        <v>300268320.30000001</v>
      </c>
      <c r="J141">
        <v>117147105.66</v>
      </c>
      <c r="K141">
        <v>82186091.049999997</v>
      </c>
      <c r="L141">
        <v>31243097.940000001</v>
      </c>
      <c r="M141">
        <v>25814688.399999999</v>
      </c>
      <c r="N141">
        <v>21435709.350000001</v>
      </c>
      <c r="O141">
        <v>16589240.6</v>
      </c>
      <c r="P141">
        <v>28834463.280000001</v>
      </c>
      <c r="Q141">
        <v>1674070747.4300001</v>
      </c>
    </row>
    <row r="142" spans="1:17">
      <c r="A142" t="s">
        <v>34</v>
      </c>
      <c r="B142" t="s">
        <v>22</v>
      </c>
      <c r="C142" t="s">
        <v>182</v>
      </c>
      <c r="D142">
        <v>0</v>
      </c>
      <c r="E142">
        <v>1095</v>
      </c>
      <c r="F142">
        <v>98822373.370000005</v>
      </c>
      <c r="G142">
        <v>299260479.76999998</v>
      </c>
      <c r="H142">
        <v>180763980.90000001</v>
      </c>
      <c r="I142">
        <v>109696449.7</v>
      </c>
      <c r="J142">
        <v>38095767.32</v>
      </c>
      <c r="K142">
        <v>23921938.5</v>
      </c>
      <c r="L142">
        <v>8738918.9700000007</v>
      </c>
      <c r="M142">
        <v>7689931.7000000002</v>
      </c>
      <c r="N142">
        <v>6794244.8300000001</v>
      </c>
      <c r="O142">
        <v>6161927.4199999999</v>
      </c>
      <c r="P142">
        <v>17639814.699999999</v>
      </c>
      <c r="Q142">
        <v>797585827.17999995</v>
      </c>
    </row>
    <row r="143" spans="1:17">
      <c r="A143" t="s">
        <v>34</v>
      </c>
      <c r="B143" t="s">
        <v>23</v>
      </c>
      <c r="C143" t="s">
        <v>181</v>
      </c>
      <c r="D143">
        <v>0</v>
      </c>
      <c r="E143">
        <v>1393</v>
      </c>
      <c r="F143">
        <v>33408731.07</v>
      </c>
      <c r="G143">
        <v>938769197.67999995</v>
      </c>
      <c r="H143">
        <v>874272878.13</v>
      </c>
      <c r="I143">
        <v>689585251.45000005</v>
      </c>
      <c r="J143">
        <v>242333120.38999999</v>
      </c>
      <c r="K143">
        <v>121502367.06999999</v>
      </c>
      <c r="L143">
        <v>32429541.289999999</v>
      </c>
      <c r="M143">
        <v>15518781.73</v>
      </c>
      <c r="N143">
        <v>7068713.6500000004</v>
      </c>
      <c r="O143">
        <v>2393359.2599999998</v>
      </c>
      <c r="P143">
        <v>14064561.15</v>
      </c>
      <c r="Q143">
        <v>2971346502.8699999</v>
      </c>
    </row>
    <row r="144" spans="1:17">
      <c r="A144" t="s">
        <v>34</v>
      </c>
      <c r="B144" t="s">
        <v>23</v>
      </c>
      <c r="C144" t="s">
        <v>180</v>
      </c>
      <c r="D144">
        <v>0</v>
      </c>
      <c r="E144">
        <v>2348</v>
      </c>
      <c r="F144">
        <v>104471134.14</v>
      </c>
      <c r="G144">
        <v>1557820388.9300001</v>
      </c>
      <c r="H144">
        <v>1399491254.55</v>
      </c>
      <c r="I144">
        <v>1121352906.53</v>
      </c>
      <c r="J144">
        <v>381716539.13</v>
      </c>
      <c r="K144">
        <v>160972594.24000001</v>
      </c>
      <c r="L144">
        <v>40478176.520000003</v>
      </c>
      <c r="M144">
        <v>24485174.629999999</v>
      </c>
      <c r="N144">
        <v>9502786.3100000005</v>
      </c>
      <c r="O144">
        <v>4464026.8899999997</v>
      </c>
      <c r="P144">
        <v>14053929.449999999</v>
      </c>
      <c r="Q144">
        <v>4818808911.3199997</v>
      </c>
    </row>
    <row r="145" spans="1:17">
      <c r="A145" t="s">
        <v>34</v>
      </c>
      <c r="B145" t="s">
        <v>23</v>
      </c>
      <c r="C145" t="s">
        <v>182</v>
      </c>
      <c r="D145">
        <v>0</v>
      </c>
      <c r="E145">
        <v>1767</v>
      </c>
      <c r="F145">
        <v>199558936.40000001</v>
      </c>
      <c r="G145">
        <v>596267353.84000003</v>
      </c>
      <c r="H145">
        <v>462276296.75999999</v>
      </c>
      <c r="I145">
        <v>325615242.37</v>
      </c>
      <c r="J145">
        <v>102520420.5</v>
      </c>
      <c r="K145">
        <v>58229023.799999997</v>
      </c>
      <c r="L145">
        <v>17850403.359999999</v>
      </c>
      <c r="M145">
        <v>9637409.4199999999</v>
      </c>
      <c r="N145">
        <v>5354172.16</v>
      </c>
      <c r="O145">
        <v>4068904.61</v>
      </c>
      <c r="P145">
        <v>15067138.529999999</v>
      </c>
      <c r="Q145">
        <v>1796445301.74</v>
      </c>
    </row>
    <row r="146" spans="1:17">
      <c r="A146" t="s">
        <v>55</v>
      </c>
      <c r="B146" t="s">
        <v>18</v>
      </c>
      <c r="C146" t="s">
        <v>181</v>
      </c>
      <c r="D146">
        <v>0</v>
      </c>
      <c r="E146">
        <v>81</v>
      </c>
      <c r="F146">
        <v>3063190.61</v>
      </c>
      <c r="G146">
        <v>304001729.41000003</v>
      </c>
      <c r="H146">
        <v>173085292.65000001</v>
      </c>
      <c r="I146">
        <v>109181133.73999999</v>
      </c>
      <c r="J146">
        <v>12880928.09</v>
      </c>
      <c r="K146">
        <v>3326270.18</v>
      </c>
      <c r="L146">
        <v>1058620.32</v>
      </c>
      <c r="M146">
        <v>1058620.32</v>
      </c>
      <c r="N146">
        <v>1058620.32</v>
      </c>
      <c r="O146">
        <v>1058620.32</v>
      </c>
      <c r="P146">
        <v>8180647.29</v>
      </c>
      <c r="Q146">
        <v>617953673.23000002</v>
      </c>
    </row>
    <row r="147" spans="1:17">
      <c r="A147" t="s">
        <v>55</v>
      </c>
      <c r="B147" t="s">
        <v>18</v>
      </c>
      <c r="C147" t="s">
        <v>180</v>
      </c>
      <c r="D147">
        <v>0</v>
      </c>
      <c r="E147">
        <v>66</v>
      </c>
      <c r="F147">
        <v>3916022.73</v>
      </c>
      <c r="G147">
        <v>178362101.24000001</v>
      </c>
      <c r="H147">
        <v>200412748.22999999</v>
      </c>
      <c r="I147">
        <v>65656236.840000004</v>
      </c>
      <c r="J147">
        <v>7880072.6699999999</v>
      </c>
      <c r="K147">
        <v>2641593.46</v>
      </c>
      <c r="L147">
        <v>856652.54</v>
      </c>
      <c r="M147">
        <v>856652.54</v>
      </c>
      <c r="N147">
        <v>856652.54</v>
      </c>
      <c r="O147">
        <v>856652.54</v>
      </c>
      <c r="P147">
        <v>55023380.520000003</v>
      </c>
      <c r="Q147">
        <v>517318765.86000001</v>
      </c>
    </row>
    <row r="148" spans="1:17">
      <c r="A148" t="s">
        <v>55</v>
      </c>
      <c r="B148" t="s">
        <v>18</v>
      </c>
      <c r="C148" t="s">
        <v>182</v>
      </c>
      <c r="D148">
        <v>0</v>
      </c>
      <c r="E148">
        <v>248</v>
      </c>
      <c r="F148">
        <v>17697453</v>
      </c>
      <c r="G148">
        <v>350280543.38999999</v>
      </c>
      <c r="H148">
        <v>179505515.16</v>
      </c>
      <c r="I148">
        <v>36778117.630000003</v>
      </c>
      <c r="J148">
        <v>5724882.0300000003</v>
      </c>
      <c r="K148">
        <v>1786012.5</v>
      </c>
      <c r="L148">
        <v>494730.41</v>
      </c>
      <c r="M148">
        <v>626559.06000000006</v>
      </c>
      <c r="N148">
        <v>207879.67</v>
      </c>
      <c r="O148">
        <v>186949.25</v>
      </c>
      <c r="P148">
        <v>11372526.449999999</v>
      </c>
      <c r="Q148">
        <v>604661168.53999996</v>
      </c>
    </row>
    <row r="149" spans="1:17">
      <c r="A149" t="s">
        <v>55</v>
      </c>
      <c r="B149" t="s">
        <v>19</v>
      </c>
      <c r="C149" t="s">
        <v>181</v>
      </c>
      <c r="D149">
        <v>0</v>
      </c>
      <c r="E149">
        <v>62</v>
      </c>
      <c r="F149">
        <v>0</v>
      </c>
      <c r="G149">
        <v>209559312.97999999</v>
      </c>
      <c r="H149">
        <v>195297078</v>
      </c>
      <c r="I149">
        <v>150404047.22</v>
      </c>
      <c r="J149">
        <v>19655457.07</v>
      </c>
      <c r="K149">
        <v>12174111.43</v>
      </c>
      <c r="L149">
        <v>1296945.3799999999</v>
      </c>
      <c r="M149">
        <v>19269.27</v>
      </c>
      <c r="N149">
        <v>0</v>
      </c>
      <c r="O149">
        <v>0</v>
      </c>
      <c r="P149">
        <v>0</v>
      </c>
      <c r="Q149">
        <v>588406221.36000001</v>
      </c>
    </row>
    <row r="150" spans="1:17">
      <c r="A150" t="s">
        <v>55</v>
      </c>
      <c r="B150" t="s">
        <v>19</v>
      </c>
      <c r="C150" t="s">
        <v>180</v>
      </c>
      <c r="D150">
        <v>0</v>
      </c>
      <c r="E150">
        <v>70</v>
      </c>
      <c r="F150">
        <v>0</v>
      </c>
      <c r="G150">
        <v>431118517.44</v>
      </c>
      <c r="H150">
        <v>307166259.63999999</v>
      </c>
      <c r="I150">
        <v>190904001.08000001</v>
      </c>
      <c r="J150">
        <v>15642464.949999999</v>
      </c>
      <c r="K150">
        <v>9045979.7899999991</v>
      </c>
      <c r="L150">
        <v>4195161.07</v>
      </c>
      <c r="M150">
        <v>4195161.07</v>
      </c>
      <c r="N150">
        <v>3774982.57</v>
      </c>
      <c r="O150">
        <v>0</v>
      </c>
      <c r="P150">
        <v>0</v>
      </c>
      <c r="Q150">
        <v>966042527.61000001</v>
      </c>
    </row>
    <row r="151" spans="1:17">
      <c r="A151" t="s">
        <v>55</v>
      </c>
      <c r="B151" t="s">
        <v>19</v>
      </c>
      <c r="C151" t="s">
        <v>182</v>
      </c>
      <c r="D151">
        <v>0</v>
      </c>
      <c r="E151">
        <v>150</v>
      </c>
      <c r="F151">
        <v>9806149.6300000008</v>
      </c>
      <c r="G151">
        <v>848965955.34000003</v>
      </c>
      <c r="H151">
        <v>138281913.59999999</v>
      </c>
      <c r="I151">
        <v>46206608.520000003</v>
      </c>
      <c r="J151">
        <v>6791327.9199999999</v>
      </c>
      <c r="K151">
        <v>1268740.1299999999</v>
      </c>
      <c r="L151">
        <v>100145.45</v>
      </c>
      <c r="M151">
        <v>34842.639999999999</v>
      </c>
      <c r="N151">
        <v>34842.639999999999</v>
      </c>
      <c r="O151">
        <v>34842.639999999999</v>
      </c>
      <c r="P151">
        <v>1339687.19</v>
      </c>
      <c r="Q151">
        <v>1052865055.71</v>
      </c>
    </row>
    <row r="152" spans="1:17">
      <c r="A152" t="s">
        <v>55</v>
      </c>
      <c r="B152" t="s">
        <v>20</v>
      </c>
      <c r="C152" t="s">
        <v>181</v>
      </c>
      <c r="D152">
        <v>0</v>
      </c>
      <c r="E152">
        <v>78</v>
      </c>
      <c r="F152">
        <v>1549727.22</v>
      </c>
      <c r="G152">
        <v>233194284.28</v>
      </c>
      <c r="H152">
        <v>222935161.88999999</v>
      </c>
      <c r="I152">
        <v>127433985.11</v>
      </c>
      <c r="J152">
        <v>8109142.9699999997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593222301.48000002</v>
      </c>
    </row>
    <row r="153" spans="1:17">
      <c r="A153" t="s">
        <v>55</v>
      </c>
      <c r="B153" t="s">
        <v>20</v>
      </c>
      <c r="C153" t="s">
        <v>180</v>
      </c>
      <c r="D153">
        <v>0</v>
      </c>
      <c r="E153">
        <v>38</v>
      </c>
      <c r="F153">
        <v>3374057.07</v>
      </c>
      <c r="G153">
        <v>107829727.44</v>
      </c>
      <c r="H153">
        <v>66676293.170000002</v>
      </c>
      <c r="I153">
        <v>49031486.780000001</v>
      </c>
      <c r="J153">
        <v>5667270.5800000001</v>
      </c>
      <c r="K153">
        <v>2081585.85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234660420.88999999</v>
      </c>
    </row>
    <row r="154" spans="1:17">
      <c r="A154" t="s">
        <v>55</v>
      </c>
      <c r="B154" t="s">
        <v>20</v>
      </c>
      <c r="C154" t="s">
        <v>182</v>
      </c>
      <c r="D154">
        <v>0</v>
      </c>
      <c r="E154">
        <v>97</v>
      </c>
      <c r="F154">
        <v>246217.28</v>
      </c>
      <c r="G154">
        <v>115177955.90000001</v>
      </c>
      <c r="H154">
        <v>64758832.460000001</v>
      </c>
      <c r="I154">
        <v>21533366.16</v>
      </c>
      <c r="J154">
        <v>2860867.69</v>
      </c>
      <c r="K154">
        <v>113009.85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204690249.34999999</v>
      </c>
    </row>
    <row r="155" spans="1:17">
      <c r="A155" t="s">
        <v>55</v>
      </c>
      <c r="B155" t="s">
        <v>21</v>
      </c>
      <c r="C155" t="s">
        <v>181</v>
      </c>
      <c r="D155">
        <v>0</v>
      </c>
      <c r="E155">
        <v>1</v>
      </c>
      <c r="F155">
        <v>0</v>
      </c>
      <c r="G155">
        <v>56121903.280000001</v>
      </c>
      <c r="H155">
        <v>56121903.280000001</v>
      </c>
      <c r="I155">
        <v>56121903.280000001</v>
      </c>
      <c r="J155">
        <v>28060951.640000001</v>
      </c>
      <c r="K155">
        <v>4267687.37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200694348.84999999</v>
      </c>
    </row>
    <row r="156" spans="1:17">
      <c r="A156" t="s">
        <v>55</v>
      </c>
      <c r="B156" t="s">
        <v>21</v>
      </c>
      <c r="C156" t="s">
        <v>180</v>
      </c>
    </row>
    <row r="157" spans="1:17">
      <c r="A157" t="s">
        <v>55</v>
      </c>
      <c r="B157" t="s">
        <v>21</v>
      </c>
      <c r="C157" t="s">
        <v>182</v>
      </c>
    </row>
    <row r="158" spans="1:17">
      <c r="A158" t="s">
        <v>55</v>
      </c>
      <c r="B158" t="s">
        <v>22</v>
      </c>
      <c r="C158" t="s">
        <v>181</v>
      </c>
      <c r="D158">
        <v>0</v>
      </c>
      <c r="E158">
        <v>56</v>
      </c>
      <c r="F158">
        <v>79131.100000000006</v>
      </c>
      <c r="G158">
        <v>273854369.80000001</v>
      </c>
      <c r="H158">
        <v>153108564.94999999</v>
      </c>
      <c r="I158">
        <v>112708107.56</v>
      </c>
      <c r="J158">
        <v>8952298.5099999998</v>
      </c>
      <c r="K158">
        <v>2770055.64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551472527.54999995</v>
      </c>
    </row>
    <row r="159" spans="1:17">
      <c r="A159" t="s">
        <v>55</v>
      </c>
      <c r="B159" t="s">
        <v>22</v>
      </c>
      <c r="C159" t="s">
        <v>180</v>
      </c>
      <c r="D159">
        <v>0</v>
      </c>
      <c r="E159">
        <v>50</v>
      </c>
      <c r="F159">
        <v>10449282.02</v>
      </c>
      <c r="G159">
        <v>132338099.28</v>
      </c>
      <c r="H159">
        <v>137296834.18000001</v>
      </c>
      <c r="I159">
        <v>57322618.520000003</v>
      </c>
      <c r="J159">
        <v>5913556.3499999996</v>
      </c>
      <c r="K159">
        <v>2002540.39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345322930.74000001</v>
      </c>
    </row>
    <row r="160" spans="1:17">
      <c r="A160" t="s">
        <v>55</v>
      </c>
      <c r="B160" t="s">
        <v>22</v>
      </c>
      <c r="C160" t="s">
        <v>182</v>
      </c>
      <c r="D160">
        <v>0</v>
      </c>
      <c r="E160">
        <v>176</v>
      </c>
      <c r="F160">
        <v>8138709.3700000001</v>
      </c>
      <c r="G160">
        <v>226216060.37</v>
      </c>
      <c r="H160">
        <v>123089539.73</v>
      </c>
      <c r="I160">
        <v>63432610.630000003</v>
      </c>
      <c r="J160">
        <v>22085521.969999999</v>
      </c>
      <c r="K160">
        <v>6032632.5700000003</v>
      </c>
      <c r="L160">
        <v>611000.78</v>
      </c>
      <c r="M160">
        <v>611000.78</v>
      </c>
      <c r="N160">
        <v>611000.78</v>
      </c>
      <c r="O160">
        <v>611000.78</v>
      </c>
      <c r="P160">
        <v>1891038.8</v>
      </c>
      <c r="Q160">
        <v>453330116.56999999</v>
      </c>
    </row>
    <row r="161" spans="1:17">
      <c r="A161" t="s">
        <v>55</v>
      </c>
      <c r="B161" t="s">
        <v>23</v>
      </c>
      <c r="C161" t="s">
        <v>181</v>
      </c>
      <c r="D161">
        <v>0</v>
      </c>
      <c r="E161">
        <v>78</v>
      </c>
      <c r="F161">
        <v>8468319.0899999999</v>
      </c>
      <c r="G161">
        <v>241199264.74000001</v>
      </c>
      <c r="H161">
        <v>261909192.61000001</v>
      </c>
      <c r="I161">
        <v>263736293.47999999</v>
      </c>
      <c r="J161">
        <v>51378484.420000002</v>
      </c>
      <c r="K161">
        <v>31571779.469999999</v>
      </c>
      <c r="L161">
        <v>14012789.789999999</v>
      </c>
      <c r="M161">
        <v>12467503.119999999</v>
      </c>
      <c r="N161">
        <v>8036409.0499999998</v>
      </c>
      <c r="O161">
        <v>7091495.2800000003</v>
      </c>
      <c r="P161">
        <v>2363014.9900000002</v>
      </c>
      <c r="Q161">
        <v>902234546.02999997</v>
      </c>
    </row>
    <row r="162" spans="1:17">
      <c r="A162" t="s">
        <v>55</v>
      </c>
      <c r="B162" t="s">
        <v>23</v>
      </c>
      <c r="C162" t="s">
        <v>180</v>
      </c>
      <c r="D162">
        <v>0</v>
      </c>
      <c r="E162">
        <v>101</v>
      </c>
      <c r="F162">
        <v>56028919.310000002</v>
      </c>
      <c r="G162">
        <v>375318411.57999998</v>
      </c>
      <c r="H162">
        <v>302748827.13</v>
      </c>
      <c r="I162">
        <v>126204203.16</v>
      </c>
      <c r="J162">
        <v>12913579.720000001</v>
      </c>
      <c r="K162">
        <v>3759784.9</v>
      </c>
      <c r="L162">
        <v>1241714.17</v>
      </c>
      <c r="M162">
        <v>1241714.17</v>
      </c>
      <c r="N162">
        <v>1241714.17</v>
      </c>
      <c r="O162">
        <v>1209512.96</v>
      </c>
      <c r="P162">
        <v>3025762.83</v>
      </c>
      <c r="Q162">
        <v>884934144.10000002</v>
      </c>
    </row>
    <row r="163" spans="1:17">
      <c r="A163" t="s">
        <v>55</v>
      </c>
      <c r="B163" t="s">
        <v>23</v>
      </c>
      <c r="C163" t="s">
        <v>182</v>
      </c>
      <c r="D163">
        <v>0</v>
      </c>
      <c r="E163">
        <v>193</v>
      </c>
      <c r="F163">
        <v>23640391.190000001</v>
      </c>
      <c r="G163">
        <v>194401652.52000001</v>
      </c>
      <c r="H163">
        <v>107672554.47</v>
      </c>
      <c r="I163">
        <v>46565071.640000001</v>
      </c>
      <c r="J163">
        <v>5980905.7699999996</v>
      </c>
      <c r="K163">
        <v>2712915.97</v>
      </c>
      <c r="L163">
        <v>65566.61</v>
      </c>
      <c r="M163">
        <v>65566.61</v>
      </c>
      <c r="N163">
        <v>65566.61</v>
      </c>
      <c r="O163">
        <v>65566.61</v>
      </c>
      <c r="P163">
        <v>577784.02</v>
      </c>
      <c r="Q163">
        <v>381813542.04000002</v>
      </c>
    </row>
    <row r="164" spans="1:17">
      <c r="A164" t="s">
        <v>35</v>
      </c>
      <c r="B164" t="s">
        <v>18</v>
      </c>
      <c r="C164" t="s">
        <v>181</v>
      </c>
      <c r="D164">
        <v>0</v>
      </c>
      <c r="E164">
        <v>815</v>
      </c>
      <c r="F164">
        <v>2420619342.96</v>
      </c>
      <c r="G164">
        <v>907821380.24000001</v>
      </c>
      <c r="H164">
        <v>692901043.08000004</v>
      </c>
      <c r="I164">
        <v>656129582.26999998</v>
      </c>
      <c r="J164">
        <v>543191400.48000002</v>
      </c>
      <c r="K164">
        <v>301277184.58999997</v>
      </c>
      <c r="L164">
        <v>40887522.240000002</v>
      </c>
      <c r="M164">
        <v>18412373.699999999</v>
      </c>
      <c r="N164">
        <v>9502253.2100000009</v>
      </c>
      <c r="O164">
        <v>5961683.6699999999</v>
      </c>
      <c r="P164">
        <v>134129594.84</v>
      </c>
      <c r="Q164">
        <v>5730833361.25</v>
      </c>
    </row>
    <row r="165" spans="1:17">
      <c r="A165" t="s">
        <v>35</v>
      </c>
      <c r="B165" t="s">
        <v>18</v>
      </c>
      <c r="C165" t="s">
        <v>180</v>
      </c>
      <c r="D165">
        <v>0</v>
      </c>
      <c r="E165">
        <v>510</v>
      </c>
      <c r="F165">
        <v>921993831.63999999</v>
      </c>
      <c r="G165">
        <v>381056597.49000001</v>
      </c>
      <c r="H165">
        <v>299867103.66000003</v>
      </c>
      <c r="I165">
        <v>108465447.43000001</v>
      </c>
      <c r="J165">
        <v>78676433.319999993</v>
      </c>
      <c r="K165">
        <v>47608877.270000003</v>
      </c>
      <c r="L165">
        <v>18970761.859999999</v>
      </c>
      <c r="M165">
        <v>10246009.73</v>
      </c>
      <c r="N165">
        <v>8439264.0099999998</v>
      </c>
      <c r="O165">
        <v>7620740.3799999999</v>
      </c>
      <c r="P165">
        <v>71952712.030000001</v>
      </c>
      <c r="Q165">
        <v>1954897778.8199999</v>
      </c>
    </row>
    <row r="166" spans="1:17">
      <c r="A166" t="s">
        <v>35</v>
      </c>
      <c r="B166" t="s">
        <v>18</v>
      </c>
      <c r="C166" t="s">
        <v>182</v>
      </c>
      <c r="D166">
        <v>0</v>
      </c>
      <c r="E166">
        <v>3618</v>
      </c>
      <c r="F166">
        <v>786897305.12</v>
      </c>
      <c r="G166">
        <v>3414552122.3000002</v>
      </c>
      <c r="H166">
        <v>1547533641.71</v>
      </c>
      <c r="I166">
        <v>1171978098.55</v>
      </c>
      <c r="J166">
        <v>485538262.44999999</v>
      </c>
      <c r="K166">
        <v>437115810.13</v>
      </c>
      <c r="L166">
        <v>207071897.44</v>
      </c>
      <c r="M166">
        <v>198968010.06</v>
      </c>
      <c r="N166">
        <v>182664727.25999999</v>
      </c>
      <c r="O166">
        <v>169095232.5</v>
      </c>
      <c r="P166">
        <v>785401153.51999998</v>
      </c>
      <c r="Q166">
        <v>9386816261.0300007</v>
      </c>
    </row>
    <row r="167" spans="1:17">
      <c r="A167" t="s">
        <v>35</v>
      </c>
      <c r="B167" t="s">
        <v>19</v>
      </c>
      <c r="C167" t="s">
        <v>181</v>
      </c>
      <c r="D167">
        <v>0</v>
      </c>
      <c r="E167">
        <v>727</v>
      </c>
      <c r="F167">
        <v>2184223025.1599998</v>
      </c>
      <c r="G167">
        <v>1390382790.77</v>
      </c>
      <c r="H167">
        <v>669799583.36000001</v>
      </c>
      <c r="I167">
        <v>431692350.62</v>
      </c>
      <c r="J167">
        <v>204905378.84</v>
      </c>
      <c r="K167">
        <v>132564134.31999999</v>
      </c>
      <c r="L167">
        <v>46380624.729999997</v>
      </c>
      <c r="M167">
        <v>32933553.109999999</v>
      </c>
      <c r="N167">
        <v>19261501.960000001</v>
      </c>
      <c r="O167">
        <v>21385873.059999999</v>
      </c>
      <c r="P167">
        <v>205670178.66999999</v>
      </c>
      <c r="Q167">
        <v>5339198994.5900002</v>
      </c>
    </row>
    <row r="168" spans="1:17">
      <c r="A168" t="s">
        <v>35</v>
      </c>
      <c r="B168" t="s">
        <v>19</v>
      </c>
      <c r="C168" t="s">
        <v>180</v>
      </c>
      <c r="D168">
        <v>0</v>
      </c>
      <c r="E168">
        <v>365</v>
      </c>
      <c r="F168">
        <v>1015387707</v>
      </c>
      <c r="G168">
        <v>324186287.06</v>
      </c>
      <c r="H168">
        <v>240578650.63</v>
      </c>
      <c r="I168">
        <v>169103961.47</v>
      </c>
      <c r="J168">
        <v>87081990.040000007</v>
      </c>
      <c r="K168">
        <v>131405178.38</v>
      </c>
      <c r="L168">
        <v>64103947.859999999</v>
      </c>
      <c r="M168">
        <v>61040193.469999999</v>
      </c>
      <c r="N168">
        <v>48811292.100000001</v>
      </c>
      <c r="O168">
        <v>12644440.460000001</v>
      </c>
      <c r="P168">
        <v>176909744.72</v>
      </c>
      <c r="Q168">
        <v>2331253393.1900001</v>
      </c>
    </row>
    <row r="169" spans="1:17">
      <c r="A169" t="s">
        <v>35</v>
      </c>
      <c r="B169" t="s">
        <v>19</v>
      </c>
      <c r="C169" t="s">
        <v>182</v>
      </c>
      <c r="D169">
        <v>0</v>
      </c>
      <c r="E169">
        <v>2632</v>
      </c>
      <c r="F169">
        <v>1473734408.74</v>
      </c>
      <c r="G169">
        <v>3675845176.21</v>
      </c>
      <c r="H169">
        <v>1680723326.95</v>
      </c>
      <c r="I169">
        <v>1098102635.8099999</v>
      </c>
      <c r="J169">
        <v>433785406.27999997</v>
      </c>
      <c r="K169">
        <v>420434198.94999999</v>
      </c>
      <c r="L169">
        <v>170065723.63</v>
      </c>
      <c r="M169">
        <v>151697815.72</v>
      </c>
      <c r="N169">
        <v>136814324.19999999</v>
      </c>
      <c r="O169">
        <v>124845613.09999999</v>
      </c>
      <c r="P169">
        <v>883435447.86000001</v>
      </c>
      <c r="Q169">
        <v>10249484077.450001</v>
      </c>
    </row>
    <row r="170" spans="1:17">
      <c r="A170" t="s">
        <v>35</v>
      </c>
      <c r="B170" t="s">
        <v>20</v>
      </c>
      <c r="C170" t="s">
        <v>181</v>
      </c>
      <c r="D170">
        <v>0</v>
      </c>
      <c r="E170">
        <v>291</v>
      </c>
      <c r="F170">
        <v>1053678050.9</v>
      </c>
      <c r="G170">
        <v>359707044.64999998</v>
      </c>
      <c r="H170">
        <v>266439001.88999999</v>
      </c>
      <c r="I170">
        <v>300713777.61000001</v>
      </c>
      <c r="J170">
        <v>179767756.69</v>
      </c>
      <c r="K170">
        <v>142011413.31999999</v>
      </c>
      <c r="L170">
        <v>48958109.75</v>
      </c>
      <c r="M170">
        <v>37330217.109999999</v>
      </c>
      <c r="N170">
        <v>27458554.649999999</v>
      </c>
      <c r="O170">
        <v>3855901.6</v>
      </c>
      <c r="P170">
        <v>220910839.13</v>
      </c>
      <c r="Q170">
        <v>2640830667.3000002</v>
      </c>
    </row>
    <row r="171" spans="1:17">
      <c r="A171" t="s">
        <v>35</v>
      </c>
      <c r="B171" t="s">
        <v>20</v>
      </c>
      <c r="C171" t="s">
        <v>180</v>
      </c>
      <c r="D171">
        <v>0</v>
      </c>
      <c r="E171">
        <v>294</v>
      </c>
      <c r="F171">
        <v>725143214.63999999</v>
      </c>
      <c r="G171">
        <v>229393289.63999999</v>
      </c>
      <c r="H171">
        <v>139047480.75</v>
      </c>
      <c r="I171">
        <v>86626204.730000004</v>
      </c>
      <c r="J171">
        <v>42626201.600000001</v>
      </c>
      <c r="K171">
        <v>30542167.760000002</v>
      </c>
      <c r="L171">
        <v>17206323.760000002</v>
      </c>
      <c r="M171">
        <v>13394606.98</v>
      </c>
      <c r="N171">
        <v>12660434.17</v>
      </c>
      <c r="O171">
        <v>11244361.619999999</v>
      </c>
      <c r="P171">
        <v>178078464.68000001</v>
      </c>
      <c r="Q171">
        <v>1485962750.3299999</v>
      </c>
    </row>
    <row r="172" spans="1:17">
      <c r="A172" t="s">
        <v>35</v>
      </c>
      <c r="B172" t="s">
        <v>20</v>
      </c>
      <c r="C172" t="s">
        <v>182</v>
      </c>
      <c r="D172">
        <v>0</v>
      </c>
      <c r="E172">
        <v>1391</v>
      </c>
      <c r="F172">
        <v>73408534.349999994</v>
      </c>
      <c r="G172">
        <v>1115739969.8299999</v>
      </c>
      <c r="H172">
        <v>545352181.32000005</v>
      </c>
      <c r="I172">
        <v>469840592.63999999</v>
      </c>
      <c r="J172">
        <v>199812523.5</v>
      </c>
      <c r="K172">
        <v>181791955.00999999</v>
      </c>
      <c r="L172">
        <v>85803566.209999993</v>
      </c>
      <c r="M172">
        <v>78869719.939999998</v>
      </c>
      <c r="N172">
        <v>70317532.450000003</v>
      </c>
      <c r="O172">
        <v>68219592.840000004</v>
      </c>
      <c r="P172">
        <v>450690029.00999999</v>
      </c>
      <c r="Q172">
        <v>3339846197.1199999</v>
      </c>
    </row>
    <row r="173" spans="1:17">
      <c r="A173" t="s">
        <v>35</v>
      </c>
      <c r="B173" t="s">
        <v>21</v>
      </c>
      <c r="C173" t="s">
        <v>181</v>
      </c>
    </row>
    <row r="174" spans="1:17">
      <c r="A174" t="s">
        <v>35</v>
      </c>
      <c r="B174" t="s">
        <v>21</v>
      </c>
      <c r="C174" t="s">
        <v>180</v>
      </c>
    </row>
    <row r="175" spans="1:17">
      <c r="A175" t="s">
        <v>35</v>
      </c>
      <c r="B175" t="s">
        <v>21</v>
      </c>
      <c r="C175" t="s">
        <v>182</v>
      </c>
      <c r="D175">
        <v>0</v>
      </c>
      <c r="E175">
        <v>1</v>
      </c>
      <c r="F175">
        <v>0</v>
      </c>
      <c r="G175">
        <v>2460091.4</v>
      </c>
      <c r="H175">
        <v>2067538.1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4527629.5</v>
      </c>
    </row>
    <row r="176" spans="1:17">
      <c r="A176" t="s">
        <v>35</v>
      </c>
      <c r="B176" t="s">
        <v>22</v>
      </c>
      <c r="C176" t="s">
        <v>181</v>
      </c>
      <c r="D176">
        <v>0</v>
      </c>
      <c r="E176">
        <v>488</v>
      </c>
      <c r="F176">
        <v>1435232946.55</v>
      </c>
      <c r="G176">
        <v>658158334.11000001</v>
      </c>
      <c r="H176">
        <v>545677688.30999994</v>
      </c>
      <c r="I176">
        <v>469671979.80000001</v>
      </c>
      <c r="J176">
        <v>292999022.92000002</v>
      </c>
      <c r="K176">
        <v>189524722.72999999</v>
      </c>
      <c r="L176">
        <v>63437415.590000004</v>
      </c>
      <c r="M176">
        <v>46989071.759999998</v>
      </c>
      <c r="N176">
        <v>31860133.760000002</v>
      </c>
      <c r="O176">
        <v>29042443.039999999</v>
      </c>
      <c r="P176">
        <v>309320486.16000003</v>
      </c>
      <c r="Q176">
        <v>4071914244.7399998</v>
      </c>
    </row>
    <row r="177" spans="1:17">
      <c r="A177" t="s">
        <v>35</v>
      </c>
      <c r="B177" t="s">
        <v>22</v>
      </c>
      <c r="C177" t="s">
        <v>180</v>
      </c>
      <c r="D177">
        <v>0</v>
      </c>
      <c r="E177">
        <v>274</v>
      </c>
      <c r="F177">
        <v>390054030.52999997</v>
      </c>
      <c r="G177">
        <v>181087131.28999999</v>
      </c>
      <c r="H177">
        <v>104695430.22</v>
      </c>
      <c r="I177">
        <v>77023215.719999999</v>
      </c>
      <c r="J177">
        <v>38755541.920000002</v>
      </c>
      <c r="K177">
        <v>17434756.890000001</v>
      </c>
      <c r="L177">
        <v>6698957.3300000001</v>
      </c>
      <c r="M177">
        <v>4338582.0199999996</v>
      </c>
      <c r="N177">
        <v>4036685.81</v>
      </c>
      <c r="O177">
        <v>3774003.69</v>
      </c>
      <c r="P177">
        <v>204339745.06999999</v>
      </c>
      <c r="Q177">
        <v>1032238080.5</v>
      </c>
    </row>
    <row r="178" spans="1:17">
      <c r="A178" t="s">
        <v>35</v>
      </c>
      <c r="B178" t="s">
        <v>22</v>
      </c>
      <c r="C178" t="s">
        <v>182</v>
      </c>
      <c r="D178">
        <v>0</v>
      </c>
      <c r="E178">
        <v>1908</v>
      </c>
      <c r="F178">
        <v>268939035.24000001</v>
      </c>
      <c r="G178">
        <v>2010129341.3900001</v>
      </c>
      <c r="H178">
        <v>987045786.94000006</v>
      </c>
      <c r="I178">
        <v>712985861.88</v>
      </c>
      <c r="J178">
        <v>287495292.44999999</v>
      </c>
      <c r="K178">
        <v>255016724.25999999</v>
      </c>
      <c r="L178">
        <v>116236389.47</v>
      </c>
      <c r="M178">
        <v>108780081.39</v>
      </c>
      <c r="N178">
        <v>100289591.31</v>
      </c>
      <c r="O178">
        <v>95298474.930000007</v>
      </c>
      <c r="P178">
        <v>447644368.00999999</v>
      </c>
      <c r="Q178">
        <v>5389860947.2700005</v>
      </c>
    </row>
    <row r="179" spans="1:17">
      <c r="A179" t="s">
        <v>35</v>
      </c>
      <c r="B179" t="s">
        <v>23</v>
      </c>
      <c r="C179" t="s">
        <v>181</v>
      </c>
      <c r="D179">
        <v>0</v>
      </c>
      <c r="E179">
        <v>568</v>
      </c>
      <c r="F179">
        <v>1590419450.1199999</v>
      </c>
      <c r="G179">
        <v>853617922.69000006</v>
      </c>
      <c r="H179">
        <v>753822684.51999998</v>
      </c>
      <c r="I179">
        <v>589641978.25</v>
      </c>
      <c r="J179">
        <v>248311645.21000001</v>
      </c>
      <c r="K179">
        <v>150476367.83000001</v>
      </c>
      <c r="L179">
        <v>31217830.620000001</v>
      </c>
      <c r="M179">
        <v>26919230.379999999</v>
      </c>
      <c r="N179">
        <v>15790482.109999999</v>
      </c>
      <c r="O179">
        <v>12467229.640000001</v>
      </c>
      <c r="P179">
        <v>138271886.44999999</v>
      </c>
      <c r="Q179">
        <v>4410956707.8299999</v>
      </c>
    </row>
    <row r="180" spans="1:17">
      <c r="A180" t="s">
        <v>35</v>
      </c>
      <c r="B180" t="s">
        <v>23</v>
      </c>
      <c r="C180" t="s">
        <v>180</v>
      </c>
      <c r="D180">
        <v>0</v>
      </c>
      <c r="E180">
        <v>342</v>
      </c>
      <c r="F180">
        <v>967854479.13999999</v>
      </c>
      <c r="G180">
        <v>163777748.47999999</v>
      </c>
      <c r="H180">
        <v>187663743.06999999</v>
      </c>
      <c r="I180">
        <v>172672890.55000001</v>
      </c>
      <c r="J180">
        <v>29841728.109999999</v>
      </c>
      <c r="K180">
        <v>61018114.490000002</v>
      </c>
      <c r="L180">
        <v>26558823.699999999</v>
      </c>
      <c r="M180">
        <v>26866613.829999998</v>
      </c>
      <c r="N180">
        <v>27558214.460000001</v>
      </c>
      <c r="O180">
        <v>7929936.8499999996</v>
      </c>
      <c r="P180">
        <v>49771781.07</v>
      </c>
      <c r="Q180">
        <v>1721514073.75</v>
      </c>
    </row>
    <row r="181" spans="1:17">
      <c r="A181" t="s">
        <v>35</v>
      </c>
      <c r="B181" t="s">
        <v>23</v>
      </c>
      <c r="C181" t="s">
        <v>182</v>
      </c>
      <c r="D181">
        <v>0</v>
      </c>
      <c r="E181">
        <v>2710</v>
      </c>
      <c r="F181">
        <v>444388717.70999998</v>
      </c>
      <c r="G181">
        <v>2332367710.77</v>
      </c>
      <c r="H181">
        <v>1320575063.29</v>
      </c>
      <c r="I181">
        <v>984455832.36000001</v>
      </c>
      <c r="J181">
        <v>387763173.75999999</v>
      </c>
      <c r="K181">
        <v>351355591.52999997</v>
      </c>
      <c r="L181">
        <v>162226357.25999999</v>
      </c>
      <c r="M181">
        <v>154143395.43000001</v>
      </c>
      <c r="N181">
        <v>135598631.31999999</v>
      </c>
      <c r="O181">
        <v>106134800.19</v>
      </c>
      <c r="P181">
        <v>334714755.64999998</v>
      </c>
      <c r="Q181">
        <v>6713724029.2700005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81"/>
  <sheetViews>
    <sheetView workbookViewId="0"/>
  </sheetViews>
  <sheetFormatPr defaultRowHeight="12.75"/>
  <cols>
    <col min="1" max="1" width="32.5703125" bestFit="1" customWidth="1"/>
    <col min="2" max="2" width="10.7109375" bestFit="1" customWidth="1"/>
    <col min="3" max="3" width="9.5703125" bestFit="1" customWidth="1"/>
    <col min="4" max="4" width="8.140625" bestFit="1" customWidth="1"/>
    <col min="5" max="5" width="8.28515625" bestFit="1" customWidth="1"/>
    <col min="6" max="16" width="12" bestFit="1" customWidth="1"/>
    <col min="17" max="17" width="12.28515625" bestFit="1" customWidth="1"/>
  </cols>
  <sheetData>
    <row r="1" spans="1:17">
      <c r="A1" t="s">
        <v>0</v>
      </c>
      <c r="B1" t="s">
        <v>1</v>
      </c>
      <c r="C1" t="s">
        <v>179</v>
      </c>
      <c r="D1" t="s">
        <v>3</v>
      </c>
      <c r="E1" t="s">
        <v>4</v>
      </c>
      <c r="F1" t="s">
        <v>53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>
      <c r="A2" t="s">
        <v>16</v>
      </c>
      <c r="B2" t="s">
        <v>17</v>
      </c>
      <c r="C2" t="s">
        <v>181</v>
      </c>
    </row>
    <row r="3" spans="1:17">
      <c r="A3" t="s">
        <v>16</v>
      </c>
      <c r="B3" t="s">
        <v>17</v>
      </c>
      <c r="C3" t="s">
        <v>180</v>
      </c>
      <c r="D3">
        <v>0</v>
      </c>
      <c r="E3">
        <v>1</v>
      </c>
      <c r="F3">
        <v>0</v>
      </c>
      <c r="G3">
        <v>32095015.370000001</v>
      </c>
      <c r="H3">
        <v>32095015.370000001</v>
      </c>
      <c r="I3">
        <v>32095015.370000001</v>
      </c>
      <c r="J3">
        <v>4861706.68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101146752.79000001</v>
      </c>
    </row>
    <row r="4" spans="1:17">
      <c r="A4" t="s">
        <v>16</v>
      </c>
      <c r="B4" t="s">
        <v>17</v>
      </c>
      <c r="C4" t="s">
        <v>182</v>
      </c>
    </row>
    <row r="5" spans="1:17">
      <c r="A5" t="s">
        <v>16</v>
      </c>
      <c r="B5" t="s">
        <v>24</v>
      </c>
      <c r="C5" t="s">
        <v>181</v>
      </c>
      <c r="D5">
        <v>0</v>
      </c>
      <c r="E5">
        <v>1993</v>
      </c>
      <c r="F5">
        <v>13303209.82</v>
      </c>
      <c r="G5">
        <v>914642165.92999995</v>
      </c>
      <c r="H5">
        <v>615165537.13999999</v>
      </c>
      <c r="I5">
        <v>318675464.13999999</v>
      </c>
      <c r="J5">
        <v>73362039.810000002</v>
      </c>
      <c r="K5">
        <v>34566295.920000002</v>
      </c>
      <c r="L5">
        <v>8605198.7400000002</v>
      </c>
      <c r="M5">
        <v>5808126.46</v>
      </c>
      <c r="N5">
        <v>4595415.09</v>
      </c>
      <c r="O5">
        <v>3150795.84</v>
      </c>
      <c r="P5">
        <v>9352191.1999999993</v>
      </c>
      <c r="Q5">
        <v>2001226440.0899999</v>
      </c>
    </row>
    <row r="6" spans="1:17">
      <c r="A6" t="s">
        <v>16</v>
      </c>
      <c r="B6" t="s">
        <v>24</v>
      </c>
      <c r="C6" t="s">
        <v>180</v>
      </c>
      <c r="D6">
        <v>0</v>
      </c>
      <c r="E6">
        <v>4970</v>
      </c>
      <c r="F6">
        <v>41782928.560000002</v>
      </c>
      <c r="G6">
        <v>2325215333.6700001</v>
      </c>
      <c r="H6">
        <v>1426747659.3900001</v>
      </c>
      <c r="I6">
        <v>837850961.33000004</v>
      </c>
      <c r="J6">
        <v>197653377.03</v>
      </c>
      <c r="K6">
        <v>87127719.519999996</v>
      </c>
      <c r="L6">
        <v>29912830.82</v>
      </c>
      <c r="M6">
        <v>19958477.550000001</v>
      </c>
      <c r="N6">
        <v>15980502.109999999</v>
      </c>
      <c r="O6">
        <v>11227309.59</v>
      </c>
      <c r="P6">
        <v>57316990.219999999</v>
      </c>
      <c r="Q6">
        <v>5050774089.79</v>
      </c>
    </row>
    <row r="7" spans="1:17">
      <c r="A7" t="s">
        <v>16</v>
      </c>
      <c r="B7" t="s">
        <v>24</v>
      </c>
      <c r="C7" t="s">
        <v>182</v>
      </c>
      <c r="D7">
        <v>0</v>
      </c>
      <c r="E7">
        <v>2636</v>
      </c>
      <c r="F7">
        <v>37960709.039999999</v>
      </c>
      <c r="G7">
        <v>1026792636.53</v>
      </c>
      <c r="H7">
        <v>454618180.73000002</v>
      </c>
      <c r="I7">
        <v>165597890.88</v>
      </c>
      <c r="J7">
        <v>29263835.77</v>
      </c>
      <c r="K7">
        <v>14579501.35</v>
      </c>
      <c r="L7">
        <v>4204545.26</v>
      </c>
      <c r="M7">
        <v>4350003.29</v>
      </c>
      <c r="N7">
        <v>3877448.33</v>
      </c>
      <c r="O7">
        <v>3408477.56</v>
      </c>
      <c r="P7">
        <v>6926843.1699999999</v>
      </c>
      <c r="Q7">
        <v>1751580071.9300001</v>
      </c>
    </row>
    <row r="8" spans="1:17">
      <c r="A8" t="s">
        <v>16</v>
      </c>
      <c r="B8" t="s">
        <v>25</v>
      </c>
      <c r="C8" t="s">
        <v>181</v>
      </c>
      <c r="D8">
        <v>0</v>
      </c>
      <c r="E8">
        <v>851</v>
      </c>
      <c r="F8">
        <v>27790754.149999999</v>
      </c>
      <c r="G8">
        <v>888959845.75</v>
      </c>
      <c r="H8">
        <v>766547032.11000001</v>
      </c>
      <c r="I8">
        <v>575532548.51999998</v>
      </c>
      <c r="J8">
        <v>143849210.43000001</v>
      </c>
      <c r="K8">
        <v>86829681.409999996</v>
      </c>
      <c r="L8">
        <v>32258244.420000002</v>
      </c>
      <c r="M8">
        <v>29239211.73</v>
      </c>
      <c r="N8">
        <v>22244142.190000001</v>
      </c>
      <c r="O8">
        <v>17862425.09</v>
      </c>
      <c r="P8">
        <v>63226290.950000003</v>
      </c>
      <c r="Q8">
        <v>2654339386.75</v>
      </c>
    </row>
    <row r="9" spans="1:17">
      <c r="A9" t="s">
        <v>16</v>
      </c>
      <c r="B9" t="s">
        <v>25</v>
      </c>
      <c r="C9" t="s">
        <v>180</v>
      </c>
      <c r="D9">
        <v>0</v>
      </c>
      <c r="E9">
        <v>3312</v>
      </c>
      <c r="F9">
        <v>59117469.810000002</v>
      </c>
      <c r="G9">
        <v>3559291595</v>
      </c>
      <c r="H9">
        <v>2941072067.4299998</v>
      </c>
      <c r="I9">
        <v>2157355577.2600002</v>
      </c>
      <c r="J9">
        <v>646913632.58000004</v>
      </c>
      <c r="K9">
        <v>413918189.19</v>
      </c>
      <c r="L9">
        <v>143886026.09</v>
      </c>
      <c r="M9">
        <v>102050736.02</v>
      </c>
      <c r="N9">
        <v>72037929.420000002</v>
      </c>
      <c r="O9">
        <v>47844392.729999997</v>
      </c>
      <c r="P9">
        <v>218661361.31999999</v>
      </c>
      <c r="Q9">
        <v>10362148976.860001</v>
      </c>
    </row>
    <row r="10" spans="1:17">
      <c r="A10" t="s">
        <v>16</v>
      </c>
      <c r="B10" t="s">
        <v>25</v>
      </c>
      <c r="C10" t="s">
        <v>182</v>
      </c>
      <c r="D10">
        <v>0</v>
      </c>
      <c r="E10">
        <v>367</v>
      </c>
      <c r="F10">
        <v>11138029.390000001</v>
      </c>
      <c r="G10">
        <v>520045370.63</v>
      </c>
      <c r="H10">
        <v>314650779.41000003</v>
      </c>
      <c r="I10">
        <v>162730911.59</v>
      </c>
      <c r="J10">
        <v>32474367</v>
      </c>
      <c r="K10">
        <v>16499495.83</v>
      </c>
      <c r="L10">
        <v>3405854.48</v>
      </c>
      <c r="M10">
        <v>2703950.7</v>
      </c>
      <c r="N10">
        <v>1843550.47</v>
      </c>
      <c r="O10">
        <v>743029.37</v>
      </c>
      <c r="P10">
        <v>5206901.28</v>
      </c>
      <c r="Q10">
        <v>1071442240.14</v>
      </c>
    </row>
    <row r="11" spans="1:17">
      <c r="A11" t="s">
        <v>16</v>
      </c>
      <c r="B11" t="s">
        <v>26</v>
      </c>
      <c r="C11" t="s">
        <v>181</v>
      </c>
      <c r="D11">
        <v>0</v>
      </c>
      <c r="E11">
        <v>45</v>
      </c>
      <c r="F11">
        <v>0</v>
      </c>
      <c r="G11">
        <v>198839810.61000001</v>
      </c>
      <c r="H11">
        <v>408342924.82999998</v>
      </c>
      <c r="I11">
        <v>282526741.93000001</v>
      </c>
      <c r="J11">
        <v>97012574.170000002</v>
      </c>
      <c r="K11">
        <v>69430042.019999996</v>
      </c>
      <c r="L11">
        <v>22239413.260000002</v>
      </c>
      <c r="M11">
        <v>13344941.550000001</v>
      </c>
      <c r="N11">
        <v>7361469.0499999998</v>
      </c>
      <c r="O11">
        <v>3789902.72</v>
      </c>
      <c r="P11">
        <v>1980783.32</v>
      </c>
      <c r="Q11">
        <v>1104868603.4400001</v>
      </c>
    </row>
    <row r="12" spans="1:17">
      <c r="A12" t="s">
        <v>16</v>
      </c>
      <c r="B12" t="s">
        <v>26</v>
      </c>
      <c r="C12" t="s">
        <v>180</v>
      </c>
      <c r="D12">
        <v>0</v>
      </c>
      <c r="E12">
        <v>120</v>
      </c>
      <c r="F12">
        <v>0</v>
      </c>
      <c r="G12">
        <v>924494933.55999994</v>
      </c>
      <c r="H12">
        <v>1055262919.41</v>
      </c>
      <c r="I12">
        <v>733343531.50999999</v>
      </c>
      <c r="J12">
        <v>216721429.00999999</v>
      </c>
      <c r="K12">
        <v>143298576.05000001</v>
      </c>
      <c r="L12">
        <v>43018575.829999998</v>
      </c>
      <c r="M12">
        <v>31144693.530000001</v>
      </c>
      <c r="N12">
        <v>22530316.559999999</v>
      </c>
      <c r="O12">
        <v>12291712.98</v>
      </c>
      <c r="P12">
        <v>81071641.75</v>
      </c>
      <c r="Q12">
        <v>3263178330.1799998</v>
      </c>
    </row>
    <row r="13" spans="1:17">
      <c r="A13" t="s">
        <v>16</v>
      </c>
      <c r="B13" t="s">
        <v>26</v>
      </c>
      <c r="C13" t="s">
        <v>182</v>
      </c>
      <c r="D13">
        <v>0</v>
      </c>
      <c r="E13">
        <v>6</v>
      </c>
      <c r="F13">
        <v>0</v>
      </c>
      <c r="G13">
        <v>87680067.890000001</v>
      </c>
      <c r="H13">
        <v>53724943.43</v>
      </c>
      <c r="I13">
        <v>9491143.5500000007</v>
      </c>
      <c r="J13">
        <v>3761053.6</v>
      </c>
      <c r="K13">
        <v>3761053.6</v>
      </c>
      <c r="L13">
        <v>1880526.8</v>
      </c>
      <c r="M13">
        <v>1880526.8</v>
      </c>
      <c r="N13">
        <v>1880526.8</v>
      </c>
      <c r="O13">
        <v>1880526.8</v>
      </c>
      <c r="P13">
        <v>5662174.3700000001</v>
      </c>
      <c r="Q13">
        <v>171602543.63</v>
      </c>
    </row>
    <row r="14" spans="1:17">
      <c r="A14" t="s">
        <v>16</v>
      </c>
      <c r="B14" t="s">
        <v>27</v>
      </c>
      <c r="C14" t="s">
        <v>181</v>
      </c>
      <c r="D14">
        <v>0</v>
      </c>
      <c r="E14">
        <v>496</v>
      </c>
      <c r="F14">
        <v>34623017.079999998</v>
      </c>
      <c r="G14">
        <v>1357750285.6400001</v>
      </c>
      <c r="H14">
        <v>1160493192.76</v>
      </c>
      <c r="I14">
        <v>979483207.66999996</v>
      </c>
      <c r="J14">
        <v>348313722.82999998</v>
      </c>
      <c r="K14">
        <v>260149993.65000001</v>
      </c>
      <c r="L14">
        <v>90052810.890000001</v>
      </c>
      <c r="M14">
        <v>69813246.859999999</v>
      </c>
      <c r="N14">
        <v>41969634.539999999</v>
      </c>
      <c r="O14">
        <v>25366286.420000002</v>
      </c>
      <c r="P14">
        <v>97450680.180000007</v>
      </c>
      <c r="Q14">
        <v>4465466078.5200005</v>
      </c>
    </row>
    <row r="15" spans="1:17">
      <c r="A15" t="s">
        <v>16</v>
      </c>
      <c r="B15" t="s">
        <v>27</v>
      </c>
      <c r="C15" t="s">
        <v>180</v>
      </c>
      <c r="D15">
        <v>0</v>
      </c>
      <c r="E15">
        <v>2027</v>
      </c>
      <c r="F15">
        <v>20226082.73</v>
      </c>
      <c r="G15">
        <v>4716333970.1700001</v>
      </c>
      <c r="H15">
        <v>5172140570.5799999</v>
      </c>
      <c r="I15">
        <v>3795739948.2600002</v>
      </c>
      <c r="J15">
        <v>1200916104.4000001</v>
      </c>
      <c r="K15">
        <v>807711135.99000001</v>
      </c>
      <c r="L15">
        <v>269839785.04000002</v>
      </c>
      <c r="M15">
        <v>198214871.13999999</v>
      </c>
      <c r="N15">
        <v>132642924.93000001</v>
      </c>
      <c r="O15">
        <v>82953592.930000007</v>
      </c>
      <c r="P15">
        <v>652815385.35000002</v>
      </c>
      <c r="Q15">
        <v>17049534371.52</v>
      </c>
    </row>
    <row r="16" spans="1:17">
      <c r="A16" t="s">
        <v>16</v>
      </c>
      <c r="B16" t="s">
        <v>27</v>
      </c>
      <c r="C16" t="s">
        <v>182</v>
      </c>
      <c r="D16">
        <v>0</v>
      </c>
      <c r="E16">
        <v>80</v>
      </c>
      <c r="F16">
        <v>12463866.42</v>
      </c>
      <c r="G16">
        <v>281481859.22000003</v>
      </c>
      <c r="H16">
        <v>200897997.47</v>
      </c>
      <c r="I16">
        <v>87261254.400000006</v>
      </c>
      <c r="J16">
        <v>25450607.469999999</v>
      </c>
      <c r="K16">
        <v>18441641.82</v>
      </c>
      <c r="L16">
        <v>8120082.2599999998</v>
      </c>
      <c r="M16">
        <v>6973461.6399999997</v>
      </c>
      <c r="N16">
        <v>5108368.4000000004</v>
      </c>
      <c r="O16">
        <v>2954476.12</v>
      </c>
      <c r="P16">
        <v>29046094.949999999</v>
      </c>
      <c r="Q16">
        <v>678199710.17999995</v>
      </c>
    </row>
    <row r="17" spans="1:17">
      <c r="A17" t="s">
        <v>16</v>
      </c>
      <c r="B17" t="s">
        <v>28</v>
      </c>
      <c r="C17" t="s">
        <v>181</v>
      </c>
      <c r="D17">
        <v>0</v>
      </c>
      <c r="E17">
        <v>5</v>
      </c>
      <c r="F17">
        <v>0</v>
      </c>
      <c r="G17">
        <v>139396784.38</v>
      </c>
      <c r="H17">
        <v>91054021.150000006</v>
      </c>
      <c r="I17">
        <v>42326659.659999996</v>
      </c>
      <c r="J17">
        <v>9967148.6400000006</v>
      </c>
      <c r="K17">
        <v>5952019.3200000003</v>
      </c>
      <c r="L17">
        <v>2976009.66</v>
      </c>
      <c r="M17">
        <v>2976009.66</v>
      </c>
      <c r="N17">
        <v>664624.93000000005</v>
      </c>
      <c r="O17">
        <v>0</v>
      </c>
      <c r="P17">
        <v>0</v>
      </c>
      <c r="Q17">
        <v>295313277.39999998</v>
      </c>
    </row>
    <row r="18" spans="1:17">
      <c r="A18" t="s">
        <v>16</v>
      </c>
      <c r="B18" t="s">
        <v>28</v>
      </c>
      <c r="C18" t="s">
        <v>180</v>
      </c>
      <c r="D18">
        <v>0</v>
      </c>
      <c r="E18">
        <v>11</v>
      </c>
      <c r="F18">
        <v>0</v>
      </c>
      <c r="G18">
        <v>294460631.24000001</v>
      </c>
      <c r="H18">
        <v>137908892.22</v>
      </c>
      <c r="I18">
        <v>114233177.94</v>
      </c>
      <c r="J18">
        <v>53815509.039999999</v>
      </c>
      <c r="K18">
        <v>39675025.670000002</v>
      </c>
      <c r="L18">
        <v>11371987.43</v>
      </c>
      <c r="M18">
        <v>9012215.2799999993</v>
      </c>
      <c r="N18">
        <v>3755112.42</v>
      </c>
      <c r="O18">
        <v>0</v>
      </c>
      <c r="P18">
        <v>0</v>
      </c>
      <c r="Q18">
        <v>664232551.24000001</v>
      </c>
    </row>
    <row r="19" spans="1:17">
      <c r="A19" t="s">
        <v>16</v>
      </c>
      <c r="B19" t="s">
        <v>28</v>
      </c>
      <c r="C19" t="s">
        <v>182</v>
      </c>
      <c r="D19">
        <v>0</v>
      </c>
      <c r="E19">
        <v>2</v>
      </c>
      <c r="F19">
        <v>0</v>
      </c>
      <c r="G19">
        <v>14947648.529999999</v>
      </c>
      <c r="H19">
        <v>40230527</v>
      </c>
      <c r="I19">
        <v>47776505.200000003</v>
      </c>
      <c r="J19">
        <v>7473824.2599999998</v>
      </c>
      <c r="K19">
        <v>7473824.2599999998</v>
      </c>
      <c r="L19">
        <v>205726.72</v>
      </c>
      <c r="M19">
        <v>0</v>
      </c>
      <c r="N19">
        <v>0</v>
      </c>
      <c r="O19">
        <v>0</v>
      </c>
      <c r="P19">
        <v>0</v>
      </c>
      <c r="Q19">
        <v>118108055.98</v>
      </c>
    </row>
    <row r="20" spans="1:17">
      <c r="A20" t="s">
        <v>29</v>
      </c>
      <c r="B20" t="s">
        <v>17</v>
      </c>
      <c r="C20" t="s">
        <v>181</v>
      </c>
      <c r="D20">
        <v>0</v>
      </c>
      <c r="E20">
        <v>2</v>
      </c>
      <c r="F20">
        <v>0</v>
      </c>
      <c r="G20">
        <v>8304156.1399999997</v>
      </c>
      <c r="H20">
        <v>32284181.02</v>
      </c>
      <c r="I20">
        <v>57402461.25</v>
      </c>
      <c r="J20">
        <v>28701230.620000001</v>
      </c>
      <c r="K20">
        <v>15843619.859999999</v>
      </c>
      <c r="L20">
        <v>2076039.03</v>
      </c>
      <c r="M20">
        <v>2076039.03</v>
      </c>
      <c r="N20">
        <v>2076039.03</v>
      </c>
      <c r="O20">
        <v>2076039.03</v>
      </c>
      <c r="P20">
        <v>83149822.689999998</v>
      </c>
      <c r="Q20">
        <v>233989627.72</v>
      </c>
    </row>
    <row r="21" spans="1:17">
      <c r="A21" t="s">
        <v>29</v>
      </c>
      <c r="B21" t="s">
        <v>17</v>
      </c>
      <c r="C21" t="s">
        <v>180</v>
      </c>
      <c r="D21">
        <v>0</v>
      </c>
      <c r="E21">
        <v>1</v>
      </c>
      <c r="F21">
        <v>0</v>
      </c>
      <c r="G21">
        <v>26524905.079999998</v>
      </c>
      <c r="H21">
        <v>26524905.079999998</v>
      </c>
      <c r="I21">
        <v>26524905.079999998</v>
      </c>
      <c r="J21">
        <v>13262452.539999999</v>
      </c>
      <c r="K21">
        <v>13262452.539999999</v>
      </c>
      <c r="L21">
        <v>6631226.2699999996</v>
      </c>
      <c r="M21">
        <v>6631226.2699999996</v>
      </c>
      <c r="N21">
        <v>6631226.2699999996</v>
      </c>
      <c r="O21">
        <v>6631226.2699999996</v>
      </c>
      <c r="P21">
        <v>13284770.76</v>
      </c>
      <c r="Q21">
        <v>145909296.13999999</v>
      </c>
    </row>
    <row r="22" spans="1:17">
      <c r="A22" t="s">
        <v>29</v>
      </c>
      <c r="B22" t="s">
        <v>17</v>
      </c>
      <c r="C22" t="s">
        <v>182</v>
      </c>
      <c r="D22">
        <v>0</v>
      </c>
      <c r="E22">
        <v>1</v>
      </c>
      <c r="F22">
        <v>0</v>
      </c>
      <c r="G22">
        <v>50029130.119999997</v>
      </c>
      <c r="H22">
        <v>50029130.119999997</v>
      </c>
      <c r="I22">
        <v>50029130.119999997</v>
      </c>
      <c r="J22">
        <v>4445700.45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154533090.81999999</v>
      </c>
    </row>
    <row r="23" spans="1:17">
      <c r="A23" t="s">
        <v>29</v>
      </c>
      <c r="B23" t="s">
        <v>24</v>
      </c>
      <c r="C23" t="s">
        <v>181</v>
      </c>
      <c r="D23">
        <v>0</v>
      </c>
      <c r="E23">
        <v>610</v>
      </c>
      <c r="F23">
        <v>97690427.719999999</v>
      </c>
      <c r="G23">
        <v>365125500.25</v>
      </c>
      <c r="H23">
        <v>136391980.97</v>
      </c>
      <c r="I23">
        <v>50549634.100000001</v>
      </c>
      <c r="J23">
        <v>13503636.66</v>
      </c>
      <c r="K23">
        <v>14911742.48</v>
      </c>
      <c r="L23">
        <v>5341028.91</v>
      </c>
      <c r="M23">
        <v>1928467.43</v>
      </c>
      <c r="N23">
        <v>136476.85</v>
      </c>
      <c r="O23">
        <v>136476.85</v>
      </c>
      <c r="P23">
        <v>2914610.91</v>
      </c>
      <c r="Q23">
        <v>688629983.12</v>
      </c>
    </row>
    <row r="24" spans="1:17">
      <c r="A24" t="s">
        <v>29</v>
      </c>
      <c r="B24" t="s">
        <v>24</v>
      </c>
      <c r="C24" t="s">
        <v>180</v>
      </c>
      <c r="D24">
        <v>0</v>
      </c>
      <c r="E24">
        <v>280</v>
      </c>
      <c r="F24">
        <v>68049694.180000007</v>
      </c>
      <c r="G24">
        <v>127812970.13</v>
      </c>
      <c r="H24">
        <v>54970460.130000003</v>
      </c>
      <c r="I24">
        <v>26131948.309999999</v>
      </c>
      <c r="J24">
        <v>10396764.99</v>
      </c>
      <c r="K24">
        <v>5638748.6399999997</v>
      </c>
      <c r="L24">
        <v>1366133.28</v>
      </c>
      <c r="M24">
        <v>1229339.8999999999</v>
      </c>
      <c r="N24">
        <v>742856.93</v>
      </c>
      <c r="O24">
        <v>633731.24</v>
      </c>
      <c r="P24">
        <v>4099189.43</v>
      </c>
      <c r="Q24">
        <v>301071837.14999998</v>
      </c>
    </row>
    <row r="25" spans="1:17">
      <c r="A25" t="s">
        <v>29</v>
      </c>
      <c r="B25" t="s">
        <v>24</v>
      </c>
      <c r="C25" t="s">
        <v>182</v>
      </c>
      <c r="D25">
        <v>0</v>
      </c>
      <c r="E25">
        <v>2601</v>
      </c>
      <c r="F25">
        <v>280448258.22000003</v>
      </c>
      <c r="G25">
        <v>680152977.76999998</v>
      </c>
      <c r="H25">
        <v>115248383.5</v>
      </c>
      <c r="I25">
        <v>66481901.740000002</v>
      </c>
      <c r="J25">
        <v>22221868.399999999</v>
      </c>
      <c r="K25">
        <v>23653420.760000002</v>
      </c>
      <c r="L25">
        <v>13080426.73</v>
      </c>
      <c r="M25">
        <v>8082428.4800000004</v>
      </c>
      <c r="N25">
        <v>8119130.8200000003</v>
      </c>
      <c r="O25">
        <v>6976942.5199999996</v>
      </c>
      <c r="P25">
        <v>43043173.420000002</v>
      </c>
      <c r="Q25">
        <v>1267508912.3900001</v>
      </c>
    </row>
    <row r="26" spans="1:17">
      <c r="A26" t="s">
        <v>29</v>
      </c>
      <c r="B26" t="s">
        <v>25</v>
      </c>
      <c r="C26" t="s">
        <v>181</v>
      </c>
      <c r="D26">
        <v>0</v>
      </c>
      <c r="E26">
        <v>584</v>
      </c>
      <c r="F26">
        <v>268192816.96000001</v>
      </c>
      <c r="G26">
        <v>966857018.66999996</v>
      </c>
      <c r="H26">
        <v>379862484.91000003</v>
      </c>
      <c r="I26">
        <v>166483176.94</v>
      </c>
      <c r="J26">
        <v>57379695.93</v>
      </c>
      <c r="K26">
        <v>31238624.359999999</v>
      </c>
      <c r="L26">
        <v>10057626.189999999</v>
      </c>
      <c r="M26">
        <v>5632054.6100000003</v>
      </c>
      <c r="N26">
        <v>4769020.57</v>
      </c>
      <c r="O26">
        <v>4486710.62</v>
      </c>
      <c r="P26">
        <v>22362425.440000001</v>
      </c>
      <c r="Q26">
        <v>1917321655.2</v>
      </c>
    </row>
    <row r="27" spans="1:17">
      <c r="A27" t="s">
        <v>29</v>
      </c>
      <c r="B27" t="s">
        <v>25</v>
      </c>
      <c r="C27" t="s">
        <v>180</v>
      </c>
      <c r="D27">
        <v>0</v>
      </c>
      <c r="E27">
        <v>212</v>
      </c>
      <c r="F27">
        <v>95162424.819999993</v>
      </c>
      <c r="G27">
        <v>291821481.75999999</v>
      </c>
      <c r="H27">
        <v>158916791.66</v>
      </c>
      <c r="I27">
        <v>61136854.149999999</v>
      </c>
      <c r="J27">
        <v>23619457.030000001</v>
      </c>
      <c r="K27">
        <v>20640242.77</v>
      </c>
      <c r="L27">
        <v>2490515.06</v>
      </c>
      <c r="M27">
        <v>1764067.18</v>
      </c>
      <c r="N27">
        <v>1382423.07</v>
      </c>
      <c r="O27">
        <v>636030.71</v>
      </c>
      <c r="P27">
        <v>13930609.470000001</v>
      </c>
      <c r="Q27">
        <v>671500897.69000006</v>
      </c>
    </row>
    <row r="28" spans="1:17">
      <c r="A28" t="s">
        <v>29</v>
      </c>
      <c r="B28" t="s">
        <v>25</v>
      </c>
      <c r="C28" t="s">
        <v>182</v>
      </c>
      <c r="D28">
        <v>0</v>
      </c>
      <c r="E28">
        <v>597</v>
      </c>
      <c r="F28">
        <v>490919254.29000002</v>
      </c>
      <c r="G28">
        <v>776578068.67999995</v>
      </c>
      <c r="H28">
        <v>272941626.43000001</v>
      </c>
      <c r="I28">
        <v>181888306.40000001</v>
      </c>
      <c r="J28">
        <v>75984819.109999999</v>
      </c>
      <c r="K28">
        <v>55006526.840000004</v>
      </c>
      <c r="L28">
        <v>15575042.960000001</v>
      </c>
      <c r="M28">
        <v>9172609.7799999993</v>
      </c>
      <c r="N28">
        <v>5235009.6399999997</v>
      </c>
      <c r="O28">
        <v>10307540.220000001</v>
      </c>
      <c r="P28">
        <v>31842707.559999999</v>
      </c>
      <c r="Q28">
        <v>1925451511.9100001</v>
      </c>
    </row>
    <row r="29" spans="1:17">
      <c r="A29" t="s">
        <v>29</v>
      </c>
      <c r="B29" t="s">
        <v>26</v>
      </c>
      <c r="C29" t="s">
        <v>181</v>
      </c>
      <c r="D29">
        <v>0</v>
      </c>
      <c r="E29">
        <v>102</v>
      </c>
      <c r="F29">
        <v>65074628.840000004</v>
      </c>
      <c r="G29">
        <v>1155111808.03</v>
      </c>
      <c r="H29">
        <v>915843562.36000001</v>
      </c>
      <c r="I29">
        <v>570493950.58000004</v>
      </c>
      <c r="J29">
        <v>155806924.87</v>
      </c>
      <c r="K29">
        <v>74062148.709999993</v>
      </c>
      <c r="L29">
        <v>14874128.300000001</v>
      </c>
      <c r="M29">
        <v>13090075.369999999</v>
      </c>
      <c r="N29">
        <v>10668718.6</v>
      </c>
      <c r="O29">
        <v>8156438.0099999998</v>
      </c>
      <c r="P29">
        <v>27315025.66</v>
      </c>
      <c r="Q29">
        <v>3010497409.3200002</v>
      </c>
    </row>
    <row r="30" spans="1:17">
      <c r="A30" t="s">
        <v>29</v>
      </c>
      <c r="B30" t="s">
        <v>26</v>
      </c>
      <c r="C30" t="s">
        <v>180</v>
      </c>
      <c r="D30">
        <v>0</v>
      </c>
      <c r="E30">
        <v>42</v>
      </c>
      <c r="F30">
        <v>140440996.19</v>
      </c>
      <c r="G30">
        <v>283029287.13999999</v>
      </c>
      <c r="H30">
        <v>316599872.42000002</v>
      </c>
      <c r="I30">
        <v>260308785.30000001</v>
      </c>
      <c r="J30">
        <v>81637654.590000004</v>
      </c>
      <c r="K30">
        <v>65049522.049999997</v>
      </c>
      <c r="L30">
        <v>19646459.829999998</v>
      </c>
      <c r="M30">
        <v>16649539.029999999</v>
      </c>
      <c r="N30">
        <v>15319626.119999999</v>
      </c>
      <c r="O30">
        <v>13744470.48</v>
      </c>
      <c r="P30">
        <v>68335317.379999995</v>
      </c>
      <c r="Q30">
        <v>1280761530.53</v>
      </c>
    </row>
    <row r="31" spans="1:17">
      <c r="A31" t="s">
        <v>29</v>
      </c>
      <c r="B31" t="s">
        <v>26</v>
      </c>
      <c r="C31" t="s">
        <v>182</v>
      </c>
      <c r="D31">
        <v>0</v>
      </c>
      <c r="E31">
        <v>79</v>
      </c>
      <c r="F31">
        <v>330254564.11000001</v>
      </c>
      <c r="G31">
        <v>504634284.55000001</v>
      </c>
      <c r="H31">
        <v>337524586.25</v>
      </c>
      <c r="I31">
        <v>290932106.36000001</v>
      </c>
      <c r="J31">
        <v>146722013.30000001</v>
      </c>
      <c r="K31">
        <v>102792105.14</v>
      </c>
      <c r="L31">
        <v>38196174.299999997</v>
      </c>
      <c r="M31">
        <v>30329121.190000001</v>
      </c>
      <c r="N31">
        <v>21935902.050000001</v>
      </c>
      <c r="O31">
        <v>20639214.510000002</v>
      </c>
      <c r="P31">
        <v>314414365.36000001</v>
      </c>
      <c r="Q31">
        <v>2138374437.1199999</v>
      </c>
    </row>
    <row r="32" spans="1:17">
      <c r="A32" t="s">
        <v>29</v>
      </c>
      <c r="B32" t="s">
        <v>27</v>
      </c>
      <c r="C32" t="s">
        <v>181</v>
      </c>
      <c r="D32">
        <v>0</v>
      </c>
      <c r="E32">
        <v>738</v>
      </c>
      <c r="F32">
        <v>737440888.92999995</v>
      </c>
      <c r="G32">
        <v>2911993801.6599998</v>
      </c>
      <c r="H32">
        <v>1673235304.8399999</v>
      </c>
      <c r="I32">
        <v>908445026.75</v>
      </c>
      <c r="J32">
        <v>327791833.45999998</v>
      </c>
      <c r="K32">
        <v>193062123.31999999</v>
      </c>
      <c r="L32">
        <v>56209618.700000003</v>
      </c>
      <c r="M32">
        <v>42627104.380000003</v>
      </c>
      <c r="N32">
        <v>31139026.59</v>
      </c>
      <c r="O32">
        <v>23131416.710000001</v>
      </c>
      <c r="P32">
        <v>95772427.079999998</v>
      </c>
      <c r="Q32">
        <v>7000848572.4300003</v>
      </c>
    </row>
    <row r="33" spans="1:17">
      <c r="A33" t="s">
        <v>29</v>
      </c>
      <c r="B33" t="s">
        <v>27</v>
      </c>
      <c r="C33" t="s">
        <v>180</v>
      </c>
      <c r="D33">
        <v>0</v>
      </c>
      <c r="E33">
        <v>255</v>
      </c>
      <c r="F33">
        <v>659859893.08000004</v>
      </c>
      <c r="G33">
        <v>723735088.55999994</v>
      </c>
      <c r="H33">
        <v>473734212.12</v>
      </c>
      <c r="I33">
        <v>323362848.64999998</v>
      </c>
      <c r="J33">
        <v>124479606.52</v>
      </c>
      <c r="K33">
        <v>92419048.329999998</v>
      </c>
      <c r="L33">
        <v>20447398.559999999</v>
      </c>
      <c r="M33">
        <v>15567877.439999999</v>
      </c>
      <c r="N33">
        <v>13497428.029999999</v>
      </c>
      <c r="O33">
        <v>10911375.68</v>
      </c>
      <c r="P33">
        <v>47088950.869999997</v>
      </c>
      <c r="Q33">
        <v>2505103727.8400002</v>
      </c>
    </row>
    <row r="34" spans="1:17">
      <c r="A34" t="s">
        <v>29</v>
      </c>
      <c r="B34" t="s">
        <v>27</v>
      </c>
      <c r="C34" t="s">
        <v>182</v>
      </c>
      <c r="D34">
        <v>0</v>
      </c>
      <c r="E34">
        <v>602</v>
      </c>
      <c r="F34">
        <v>1128810107.71</v>
      </c>
      <c r="G34">
        <v>1661867868.3099999</v>
      </c>
      <c r="H34">
        <v>1043796650.25</v>
      </c>
      <c r="I34">
        <v>787986565.26999998</v>
      </c>
      <c r="J34">
        <v>378288957.73000002</v>
      </c>
      <c r="K34">
        <v>276358196.61000001</v>
      </c>
      <c r="L34">
        <v>90612045.069999993</v>
      </c>
      <c r="M34">
        <v>60568006.490000002</v>
      </c>
      <c r="N34">
        <v>36267684</v>
      </c>
      <c r="O34">
        <v>23654185.149999999</v>
      </c>
      <c r="P34">
        <v>264869200.72999999</v>
      </c>
      <c r="Q34">
        <v>5753079467.3299999</v>
      </c>
    </row>
    <row r="35" spans="1:17">
      <c r="A35" t="s">
        <v>29</v>
      </c>
      <c r="B35" t="s">
        <v>28</v>
      </c>
      <c r="C35" t="s">
        <v>181</v>
      </c>
      <c r="D35">
        <v>0</v>
      </c>
      <c r="E35">
        <v>13</v>
      </c>
      <c r="F35">
        <v>0</v>
      </c>
      <c r="G35">
        <v>373197917.62</v>
      </c>
      <c r="H35">
        <v>271412071.20999998</v>
      </c>
      <c r="I35">
        <v>163146032.31</v>
      </c>
      <c r="J35">
        <v>20676421.239999998</v>
      </c>
      <c r="K35">
        <v>9881872.6199999992</v>
      </c>
      <c r="L35">
        <v>4940936.3099999996</v>
      </c>
      <c r="M35">
        <v>4940936.3099999996</v>
      </c>
      <c r="N35">
        <v>4940936.3099999996</v>
      </c>
      <c r="O35">
        <v>4940936.3099999996</v>
      </c>
      <c r="P35">
        <v>23585472.859999999</v>
      </c>
      <c r="Q35">
        <v>881663533.11000001</v>
      </c>
    </row>
    <row r="36" spans="1:17">
      <c r="A36" t="s">
        <v>29</v>
      </c>
      <c r="B36" t="s">
        <v>28</v>
      </c>
      <c r="C36" t="s">
        <v>180</v>
      </c>
      <c r="D36">
        <v>0</v>
      </c>
      <c r="E36">
        <v>6</v>
      </c>
      <c r="F36">
        <v>0</v>
      </c>
      <c r="G36">
        <v>106794107.2</v>
      </c>
      <c r="H36">
        <v>168707614.31999999</v>
      </c>
      <c r="I36">
        <v>163533785.84999999</v>
      </c>
      <c r="J36">
        <v>6796352.3200000003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445831859.69999999</v>
      </c>
    </row>
    <row r="37" spans="1:17">
      <c r="A37" t="s">
        <v>29</v>
      </c>
      <c r="B37" t="s">
        <v>28</v>
      </c>
      <c r="C37" t="s">
        <v>182</v>
      </c>
      <c r="D37">
        <v>0</v>
      </c>
      <c r="E37">
        <v>17</v>
      </c>
      <c r="F37">
        <v>104646410.86</v>
      </c>
      <c r="G37">
        <v>373546616.92000002</v>
      </c>
      <c r="H37">
        <v>309655433.81</v>
      </c>
      <c r="I37">
        <v>230797116.34</v>
      </c>
      <c r="J37">
        <v>57686819.340000004</v>
      </c>
      <c r="K37">
        <v>38289487.119999997</v>
      </c>
      <c r="L37">
        <v>16348106.789999999</v>
      </c>
      <c r="M37">
        <v>13247438.960000001</v>
      </c>
      <c r="N37">
        <v>4696887.1399999997</v>
      </c>
      <c r="O37">
        <v>4696887.1399999997</v>
      </c>
      <c r="P37">
        <v>19632125.550000001</v>
      </c>
      <c r="Q37">
        <v>1173243329.98</v>
      </c>
    </row>
    <row r="38" spans="1:17">
      <c r="A38" t="s">
        <v>30</v>
      </c>
      <c r="B38" t="s">
        <v>17</v>
      </c>
      <c r="C38" t="s">
        <v>181</v>
      </c>
    </row>
    <row r="39" spans="1:17">
      <c r="A39" t="s">
        <v>30</v>
      </c>
      <c r="B39" t="s">
        <v>17</v>
      </c>
      <c r="C39" t="s">
        <v>180</v>
      </c>
    </row>
    <row r="40" spans="1:17">
      <c r="A40" t="s">
        <v>30</v>
      </c>
      <c r="B40" t="s">
        <v>17</v>
      </c>
      <c r="C40" t="s">
        <v>182</v>
      </c>
    </row>
    <row r="41" spans="1:17">
      <c r="A41" t="s">
        <v>30</v>
      </c>
      <c r="B41" t="s">
        <v>24</v>
      </c>
      <c r="C41" t="s">
        <v>181</v>
      </c>
      <c r="D41">
        <v>0</v>
      </c>
      <c r="E41">
        <v>11070</v>
      </c>
      <c r="F41">
        <v>373520900.30000001</v>
      </c>
      <c r="G41">
        <v>2492550781.9200001</v>
      </c>
      <c r="H41">
        <v>2177408280.1100001</v>
      </c>
      <c r="I41">
        <v>1549228986.8</v>
      </c>
      <c r="J41">
        <v>375903044.30000001</v>
      </c>
      <c r="K41">
        <v>152774393.69</v>
      </c>
      <c r="L41">
        <v>37521544.93</v>
      </c>
      <c r="M41">
        <v>21606709.719999999</v>
      </c>
      <c r="N41">
        <v>9879833.5099999998</v>
      </c>
      <c r="O41">
        <v>4356299.18</v>
      </c>
      <c r="P41">
        <v>10955613.49</v>
      </c>
      <c r="Q41">
        <v>7205706387.9499998</v>
      </c>
    </row>
    <row r="42" spans="1:17">
      <c r="A42" t="s">
        <v>30</v>
      </c>
      <c r="B42" t="s">
        <v>24</v>
      </c>
      <c r="C42" t="s">
        <v>180</v>
      </c>
      <c r="D42">
        <v>0</v>
      </c>
      <c r="E42">
        <v>11172</v>
      </c>
      <c r="F42">
        <v>353652948.81999999</v>
      </c>
      <c r="G42">
        <v>2674174534.1700001</v>
      </c>
      <c r="H42">
        <v>2273754136.6199999</v>
      </c>
      <c r="I42">
        <v>1648144732.6600001</v>
      </c>
      <c r="J42">
        <v>357001976.80000001</v>
      </c>
      <c r="K42">
        <v>138167192.72</v>
      </c>
      <c r="L42">
        <v>35079960.289999999</v>
      </c>
      <c r="M42">
        <v>18202994.699999999</v>
      </c>
      <c r="N42">
        <v>6823598.3499999996</v>
      </c>
      <c r="O42">
        <v>2782731.17</v>
      </c>
      <c r="P42">
        <v>16256219.02</v>
      </c>
      <c r="Q42">
        <v>7524041025.3299999</v>
      </c>
    </row>
    <row r="43" spans="1:17">
      <c r="A43" t="s">
        <v>30</v>
      </c>
      <c r="B43" t="s">
        <v>24</v>
      </c>
      <c r="C43" t="s">
        <v>182</v>
      </c>
      <c r="D43">
        <v>0</v>
      </c>
      <c r="E43">
        <v>10093</v>
      </c>
      <c r="F43">
        <v>3476644.39</v>
      </c>
      <c r="G43">
        <v>1864092085.01</v>
      </c>
      <c r="H43">
        <v>1304086102.4200001</v>
      </c>
      <c r="I43">
        <v>730740030.59000003</v>
      </c>
      <c r="J43">
        <v>175352309.30000001</v>
      </c>
      <c r="K43">
        <v>93091187.280000001</v>
      </c>
      <c r="L43">
        <v>25412077.190000001</v>
      </c>
      <c r="M43">
        <v>12875355.75</v>
      </c>
      <c r="N43">
        <v>3860413.94</v>
      </c>
      <c r="O43">
        <v>633952.1</v>
      </c>
      <c r="P43">
        <v>1201939.05</v>
      </c>
      <c r="Q43">
        <v>4214822097.02</v>
      </c>
    </row>
    <row r="44" spans="1:17">
      <c r="A44" t="s">
        <v>30</v>
      </c>
      <c r="B44" t="s">
        <v>25</v>
      </c>
      <c r="C44" t="s">
        <v>181</v>
      </c>
      <c r="D44">
        <v>0</v>
      </c>
      <c r="E44">
        <v>221</v>
      </c>
      <c r="F44">
        <v>20355340.77</v>
      </c>
      <c r="G44">
        <v>174423414.53999999</v>
      </c>
      <c r="H44">
        <v>175782575.11000001</v>
      </c>
      <c r="I44">
        <v>146676933.31999999</v>
      </c>
      <c r="J44">
        <v>40352356.560000002</v>
      </c>
      <c r="K44">
        <v>16873129.559999999</v>
      </c>
      <c r="L44">
        <v>4515382.83</v>
      </c>
      <c r="M44">
        <v>2344571.88</v>
      </c>
      <c r="N44">
        <v>1191045.21</v>
      </c>
      <c r="O44">
        <v>455673.56</v>
      </c>
      <c r="P44">
        <v>651067.93999999994</v>
      </c>
      <c r="Q44">
        <v>583621491.27999997</v>
      </c>
    </row>
    <row r="45" spans="1:17">
      <c r="A45" t="s">
        <v>30</v>
      </c>
      <c r="B45" t="s">
        <v>25</v>
      </c>
      <c r="C45" t="s">
        <v>180</v>
      </c>
      <c r="D45">
        <v>0</v>
      </c>
      <c r="E45">
        <v>401</v>
      </c>
      <c r="F45">
        <v>28231771.77</v>
      </c>
      <c r="G45">
        <v>323007870.32999998</v>
      </c>
      <c r="H45">
        <v>324617409.26999998</v>
      </c>
      <c r="I45">
        <v>281090041.88999999</v>
      </c>
      <c r="J45">
        <v>67725392.140000001</v>
      </c>
      <c r="K45">
        <v>26790979.899999999</v>
      </c>
      <c r="L45">
        <v>7816457.0800000001</v>
      </c>
      <c r="M45">
        <v>3805566.05</v>
      </c>
      <c r="N45">
        <v>1192622.0800000001</v>
      </c>
      <c r="O45">
        <v>519983.87</v>
      </c>
      <c r="P45">
        <v>3294209.21</v>
      </c>
      <c r="Q45">
        <v>1068092303.59</v>
      </c>
    </row>
    <row r="46" spans="1:17">
      <c r="A46" t="s">
        <v>30</v>
      </c>
      <c r="B46" t="s">
        <v>25</v>
      </c>
      <c r="C46" t="s">
        <v>182</v>
      </c>
      <c r="D46">
        <v>0</v>
      </c>
      <c r="E46">
        <v>50</v>
      </c>
      <c r="F46">
        <v>0</v>
      </c>
      <c r="G46">
        <v>43119278.030000001</v>
      </c>
      <c r="H46">
        <v>43962639.5</v>
      </c>
      <c r="I46">
        <v>39268698.490000002</v>
      </c>
      <c r="J46">
        <v>8909685.5299999993</v>
      </c>
      <c r="K46">
        <v>4706839.21</v>
      </c>
      <c r="L46">
        <v>1126579.23</v>
      </c>
      <c r="M46">
        <v>511400.41</v>
      </c>
      <c r="N46">
        <v>24571.55</v>
      </c>
      <c r="O46">
        <v>0</v>
      </c>
      <c r="P46">
        <v>0</v>
      </c>
      <c r="Q46">
        <v>141629691.94999999</v>
      </c>
    </row>
    <row r="47" spans="1:17">
      <c r="A47" t="s">
        <v>30</v>
      </c>
      <c r="B47" t="s">
        <v>26</v>
      </c>
      <c r="C47" t="s">
        <v>181</v>
      </c>
    </row>
    <row r="48" spans="1:17">
      <c r="A48" t="s">
        <v>30</v>
      </c>
      <c r="B48" t="s">
        <v>26</v>
      </c>
      <c r="C48" t="s">
        <v>180</v>
      </c>
    </row>
    <row r="49" spans="1:17">
      <c r="A49" t="s">
        <v>30</v>
      </c>
      <c r="B49" t="s">
        <v>26</v>
      </c>
      <c r="C49" t="s">
        <v>182</v>
      </c>
    </row>
    <row r="50" spans="1:17">
      <c r="A50" t="s">
        <v>30</v>
      </c>
      <c r="B50" t="s">
        <v>27</v>
      </c>
      <c r="C50" t="s">
        <v>181</v>
      </c>
      <c r="D50">
        <v>0</v>
      </c>
      <c r="E50">
        <v>8</v>
      </c>
      <c r="F50">
        <v>0</v>
      </c>
      <c r="G50">
        <v>28927013.149999999</v>
      </c>
      <c r="H50">
        <v>17621052.050000001</v>
      </c>
      <c r="I50">
        <v>14400770.01</v>
      </c>
      <c r="J50">
        <v>3614880.32</v>
      </c>
      <c r="K50">
        <v>1033370.24</v>
      </c>
      <c r="L50">
        <v>358992.9</v>
      </c>
      <c r="M50">
        <v>312601.38</v>
      </c>
      <c r="N50">
        <v>0</v>
      </c>
      <c r="O50">
        <v>0</v>
      </c>
      <c r="P50">
        <v>0</v>
      </c>
      <c r="Q50">
        <v>66268680.049999997</v>
      </c>
    </row>
    <row r="51" spans="1:17">
      <c r="A51" t="s">
        <v>30</v>
      </c>
      <c r="B51" t="s">
        <v>27</v>
      </c>
      <c r="C51" t="s">
        <v>180</v>
      </c>
      <c r="D51">
        <v>0</v>
      </c>
      <c r="E51">
        <v>25</v>
      </c>
      <c r="F51">
        <v>0</v>
      </c>
      <c r="G51">
        <v>49558110.600000001</v>
      </c>
      <c r="H51">
        <v>51386475.880000003</v>
      </c>
      <c r="I51">
        <v>39144115.789999999</v>
      </c>
      <c r="J51">
        <v>9670512.2699999996</v>
      </c>
      <c r="K51">
        <v>3203801.53</v>
      </c>
      <c r="L51">
        <v>752752.36</v>
      </c>
      <c r="M51">
        <v>0</v>
      </c>
      <c r="N51">
        <v>0</v>
      </c>
      <c r="O51">
        <v>0</v>
      </c>
      <c r="P51">
        <v>0</v>
      </c>
      <c r="Q51">
        <v>153715768.41999999</v>
      </c>
    </row>
    <row r="52" spans="1:17">
      <c r="A52" t="s">
        <v>30</v>
      </c>
      <c r="B52" t="s">
        <v>27</v>
      </c>
      <c r="C52" t="s">
        <v>182</v>
      </c>
      <c r="D52">
        <v>0</v>
      </c>
      <c r="E52">
        <v>1</v>
      </c>
      <c r="F52">
        <v>0</v>
      </c>
      <c r="G52">
        <v>0</v>
      </c>
      <c r="H52">
        <v>0</v>
      </c>
      <c r="I52">
        <v>5064488.62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5064488.62</v>
      </c>
    </row>
    <row r="53" spans="1:17">
      <c r="A53" t="s">
        <v>30</v>
      </c>
      <c r="B53" t="s">
        <v>28</v>
      </c>
      <c r="C53" t="s">
        <v>181</v>
      </c>
    </row>
    <row r="54" spans="1:17">
      <c r="A54" t="s">
        <v>30</v>
      </c>
      <c r="B54" t="s">
        <v>28</v>
      </c>
      <c r="C54" t="s">
        <v>180</v>
      </c>
    </row>
    <row r="55" spans="1:17">
      <c r="A55" t="s">
        <v>30</v>
      </c>
      <c r="B55" t="s">
        <v>28</v>
      </c>
      <c r="C55" t="s">
        <v>182</v>
      </c>
    </row>
    <row r="56" spans="1:17">
      <c r="A56" t="s">
        <v>54</v>
      </c>
      <c r="B56" t="s">
        <v>17</v>
      </c>
      <c r="C56" t="s">
        <v>181</v>
      </c>
      <c r="D56">
        <v>0</v>
      </c>
      <c r="E56">
        <v>7</v>
      </c>
      <c r="F56">
        <v>0</v>
      </c>
      <c r="G56">
        <v>634506309.38999999</v>
      </c>
      <c r="H56">
        <v>484546723.61000001</v>
      </c>
      <c r="I56">
        <v>320263631.41000003</v>
      </c>
      <c r="J56">
        <v>43221387.619999997</v>
      </c>
      <c r="K56">
        <v>33277912.609999999</v>
      </c>
      <c r="L56">
        <v>0</v>
      </c>
      <c r="M56">
        <v>0</v>
      </c>
      <c r="N56">
        <v>0</v>
      </c>
      <c r="O56">
        <v>0</v>
      </c>
      <c r="P56">
        <v>0</v>
      </c>
      <c r="Q56">
        <v>1515815964.6400001</v>
      </c>
    </row>
    <row r="57" spans="1:17">
      <c r="A57" t="s">
        <v>54</v>
      </c>
      <c r="B57" t="s">
        <v>17</v>
      </c>
      <c r="C57" t="s">
        <v>180</v>
      </c>
      <c r="D57">
        <v>0</v>
      </c>
      <c r="E57">
        <v>9</v>
      </c>
      <c r="F57">
        <v>0</v>
      </c>
      <c r="G57">
        <v>2357484108.6399999</v>
      </c>
      <c r="H57">
        <v>720964370.63</v>
      </c>
      <c r="I57">
        <v>247804502.77000001</v>
      </c>
      <c r="J57">
        <v>159766544.94999999</v>
      </c>
      <c r="K57">
        <v>78700759.359999999</v>
      </c>
      <c r="L57">
        <v>0</v>
      </c>
      <c r="M57">
        <v>0</v>
      </c>
      <c r="N57">
        <v>0</v>
      </c>
      <c r="O57">
        <v>0</v>
      </c>
      <c r="P57">
        <v>0</v>
      </c>
      <c r="Q57">
        <v>3564720286.3400002</v>
      </c>
    </row>
    <row r="58" spans="1:17">
      <c r="A58" t="s">
        <v>54</v>
      </c>
      <c r="B58" t="s">
        <v>17</v>
      </c>
      <c r="C58" t="s">
        <v>182</v>
      </c>
      <c r="D58">
        <v>0</v>
      </c>
      <c r="E58">
        <v>12</v>
      </c>
      <c r="F58">
        <v>0</v>
      </c>
      <c r="G58">
        <v>1295622560.4000001</v>
      </c>
      <c r="H58">
        <v>1079090632.3599999</v>
      </c>
      <c r="I58">
        <v>915328064.50999999</v>
      </c>
      <c r="J58">
        <v>264087316.25</v>
      </c>
      <c r="K58">
        <v>252518773.63999999</v>
      </c>
      <c r="L58">
        <v>45611560.310000002</v>
      </c>
      <c r="M58">
        <v>0</v>
      </c>
      <c r="N58">
        <v>0</v>
      </c>
      <c r="O58">
        <v>0</v>
      </c>
      <c r="P58">
        <v>0</v>
      </c>
      <c r="Q58">
        <v>3852258907.4699998</v>
      </c>
    </row>
    <row r="59" spans="1:17">
      <c r="A59" t="s">
        <v>54</v>
      </c>
      <c r="B59" t="s">
        <v>24</v>
      </c>
      <c r="C59" t="s">
        <v>181</v>
      </c>
      <c r="D59">
        <v>0</v>
      </c>
      <c r="E59">
        <v>243</v>
      </c>
      <c r="F59">
        <v>17528227.969999999</v>
      </c>
      <c r="G59">
        <v>88335755.769999996</v>
      </c>
      <c r="H59">
        <v>48639876.840000004</v>
      </c>
      <c r="I59">
        <v>34578764.350000001</v>
      </c>
      <c r="J59">
        <v>8892298.5500000007</v>
      </c>
      <c r="K59">
        <v>4789833.21</v>
      </c>
      <c r="L59">
        <v>1231251.18</v>
      </c>
      <c r="M59">
        <v>1102744.96</v>
      </c>
      <c r="N59">
        <v>480693.63</v>
      </c>
      <c r="O59">
        <v>211255</v>
      </c>
      <c r="P59">
        <v>550140.87</v>
      </c>
      <c r="Q59">
        <v>206340842.33000001</v>
      </c>
    </row>
    <row r="60" spans="1:17">
      <c r="A60" t="s">
        <v>54</v>
      </c>
      <c r="B60" t="s">
        <v>24</v>
      </c>
      <c r="C60" t="s">
        <v>180</v>
      </c>
      <c r="D60">
        <v>0</v>
      </c>
      <c r="E60">
        <v>482</v>
      </c>
      <c r="F60">
        <v>19685608.609999999</v>
      </c>
      <c r="G60">
        <v>206677798.09999999</v>
      </c>
      <c r="H60">
        <v>99881895.939999998</v>
      </c>
      <c r="I60">
        <v>56940314.32</v>
      </c>
      <c r="J60">
        <v>11025162.76</v>
      </c>
      <c r="K60">
        <v>3955136.82</v>
      </c>
      <c r="L60">
        <v>830875.34</v>
      </c>
      <c r="M60">
        <v>525152.56999999995</v>
      </c>
      <c r="N60">
        <v>274573.27</v>
      </c>
      <c r="O60">
        <v>194061.75</v>
      </c>
      <c r="P60">
        <v>1739553.75</v>
      </c>
      <c r="Q60">
        <v>401730133.23000002</v>
      </c>
    </row>
    <row r="61" spans="1:17">
      <c r="A61" t="s">
        <v>54</v>
      </c>
      <c r="B61" t="s">
        <v>24</v>
      </c>
      <c r="C61" t="s">
        <v>182</v>
      </c>
      <c r="D61">
        <v>0</v>
      </c>
      <c r="E61">
        <v>724</v>
      </c>
      <c r="F61">
        <v>28621836.859999999</v>
      </c>
      <c r="G61">
        <v>203547764.27000001</v>
      </c>
      <c r="H61">
        <v>91947241.370000005</v>
      </c>
      <c r="I61">
        <v>24709954.420000002</v>
      </c>
      <c r="J61">
        <v>2843794.6</v>
      </c>
      <c r="K61">
        <v>1624281.55</v>
      </c>
      <c r="L61">
        <v>232500.25</v>
      </c>
      <c r="M61">
        <v>111978.18</v>
      </c>
      <c r="N61">
        <v>87437.48</v>
      </c>
      <c r="O61">
        <v>87437.48</v>
      </c>
      <c r="P61">
        <v>968458.44</v>
      </c>
      <c r="Q61">
        <v>354782684.89999998</v>
      </c>
    </row>
    <row r="62" spans="1:17">
      <c r="A62" t="s">
        <v>54</v>
      </c>
      <c r="B62" t="s">
        <v>25</v>
      </c>
      <c r="C62" t="s">
        <v>181</v>
      </c>
      <c r="D62">
        <v>0</v>
      </c>
      <c r="E62">
        <v>103</v>
      </c>
      <c r="F62">
        <v>3908097.06</v>
      </c>
      <c r="G62">
        <v>135307252.15000001</v>
      </c>
      <c r="H62">
        <v>103366641.29000001</v>
      </c>
      <c r="I62">
        <v>76658183.680000007</v>
      </c>
      <c r="J62">
        <v>18028318.329999998</v>
      </c>
      <c r="K62">
        <v>10540488.67</v>
      </c>
      <c r="L62">
        <v>516177.67</v>
      </c>
      <c r="M62">
        <v>0</v>
      </c>
      <c r="N62">
        <v>0</v>
      </c>
      <c r="O62">
        <v>0</v>
      </c>
      <c r="P62">
        <v>0</v>
      </c>
      <c r="Q62">
        <v>348325158.83999997</v>
      </c>
    </row>
    <row r="63" spans="1:17">
      <c r="A63" t="s">
        <v>54</v>
      </c>
      <c r="B63" t="s">
        <v>25</v>
      </c>
      <c r="C63" t="s">
        <v>180</v>
      </c>
      <c r="D63">
        <v>0</v>
      </c>
      <c r="E63">
        <v>195</v>
      </c>
      <c r="F63">
        <v>7389670.5199999996</v>
      </c>
      <c r="G63">
        <v>273050684.80000001</v>
      </c>
      <c r="H63">
        <v>200139490.38999999</v>
      </c>
      <c r="I63">
        <v>125892207.18000001</v>
      </c>
      <c r="J63">
        <v>14006987.779999999</v>
      </c>
      <c r="K63">
        <v>2904565.69</v>
      </c>
      <c r="L63">
        <v>414694.12</v>
      </c>
      <c r="M63">
        <v>192485.66</v>
      </c>
      <c r="N63">
        <v>192485.66</v>
      </c>
      <c r="O63">
        <v>192485.66</v>
      </c>
      <c r="P63">
        <v>439204.46</v>
      </c>
      <c r="Q63">
        <v>624814961.91999996</v>
      </c>
    </row>
    <row r="64" spans="1:17">
      <c r="A64" t="s">
        <v>54</v>
      </c>
      <c r="B64" t="s">
        <v>25</v>
      </c>
      <c r="C64" t="s">
        <v>182</v>
      </c>
      <c r="D64">
        <v>0</v>
      </c>
      <c r="E64">
        <v>92</v>
      </c>
      <c r="F64">
        <v>9532126.0600000005</v>
      </c>
      <c r="G64">
        <v>169362108.88999999</v>
      </c>
      <c r="H64">
        <v>92833827.310000002</v>
      </c>
      <c r="I64">
        <v>25352302.140000001</v>
      </c>
      <c r="J64">
        <v>4056698.99</v>
      </c>
      <c r="K64">
        <v>176663.65</v>
      </c>
      <c r="L64">
        <v>0</v>
      </c>
      <c r="M64">
        <v>0</v>
      </c>
      <c r="N64">
        <v>0</v>
      </c>
      <c r="O64">
        <v>0</v>
      </c>
      <c r="P64">
        <v>0</v>
      </c>
      <c r="Q64">
        <v>301313727.04000002</v>
      </c>
    </row>
    <row r="65" spans="1:17">
      <c r="A65" t="s">
        <v>54</v>
      </c>
      <c r="B65" t="s">
        <v>26</v>
      </c>
      <c r="C65" t="s">
        <v>181</v>
      </c>
      <c r="D65">
        <v>0</v>
      </c>
      <c r="E65">
        <v>25</v>
      </c>
      <c r="F65">
        <v>0</v>
      </c>
      <c r="G65">
        <v>345440473.47000003</v>
      </c>
      <c r="H65">
        <v>240413576.74000001</v>
      </c>
      <c r="I65">
        <v>123541054.97</v>
      </c>
      <c r="J65">
        <v>24077045.960000001</v>
      </c>
      <c r="K65">
        <v>4044537.58</v>
      </c>
      <c r="L65">
        <v>941202.36</v>
      </c>
      <c r="M65">
        <v>0</v>
      </c>
      <c r="N65">
        <v>0</v>
      </c>
      <c r="O65">
        <v>0</v>
      </c>
      <c r="P65">
        <v>0</v>
      </c>
      <c r="Q65">
        <v>738457891.09000003</v>
      </c>
    </row>
    <row r="66" spans="1:17">
      <c r="A66" t="s">
        <v>54</v>
      </c>
      <c r="B66" t="s">
        <v>26</v>
      </c>
      <c r="C66" t="s">
        <v>180</v>
      </c>
      <c r="D66">
        <v>0</v>
      </c>
      <c r="E66">
        <v>60</v>
      </c>
      <c r="F66">
        <v>0</v>
      </c>
      <c r="G66">
        <v>814130463.66999996</v>
      </c>
      <c r="H66">
        <v>632389327.47000003</v>
      </c>
      <c r="I66">
        <v>331420170.45999998</v>
      </c>
      <c r="J66">
        <v>69289994.209999993</v>
      </c>
      <c r="K66">
        <v>16675591.890000001</v>
      </c>
      <c r="L66">
        <v>1952261.89</v>
      </c>
      <c r="M66">
        <v>1810471.78</v>
      </c>
      <c r="N66">
        <v>0</v>
      </c>
      <c r="O66">
        <v>0</v>
      </c>
      <c r="P66">
        <v>0</v>
      </c>
      <c r="Q66">
        <v>1867668281.3599999</v>
      </c>
    </row>
    <row r="67" spans="1:17">
      <c r="A67" t="s">
        <v>54</v>
      </c>
      <c r="B67" t="s">
        <v>26</v>
      </c>
      <c r="C67" t="s">
        <v>182</v>
      </c>
      <c r="D67">
        <v>0</v>
      </c>
      <c r="E67">
        <v>31</v>
      </c>
      <c r="F67">
        <v>0</v>
      </c>
      <c r="G67">
        <v>356086071.79000002</v>
      </c>
      <c r="H67">
        <v>300444479.88</v>
      </c>
      <c r="I67">
        <v>253157931.33000001</v>
      </c>
      <c r="J67">
        <v>52982528.670000002</v>
      </c>
      <c r="K67">
        <v>4665103.93</v>
      </c>
      <c r="L67">
        <v>0</v>
      </c>
      <c r="M67">
        <v>0</v>
      </c>
      <c r="N67">
        <v>0</v>
      </c>
      <c r="O67">
        <v>0</v>
      </c>
      <c r="P67">
        <v>0</v>
      </c>
      <c r="Q67">
        <v>967336115.60000002</v>
      </c>
    </row>
    <row r="68" spans="1:17">
      <c r="A68" t="s">
        <v>54</v>
      </c>
      <c r="B68" t="s">
        <v>27</v>
      </c>
      <c r="C68" t="s">
        <v>181</v>
      </c>
      <c r="D68">
        <v>0</v>
      </c>
      <c r="E68">
        <v>94</v>
      </c>
      <c r="F68">
        <v>0</v>
      </c>
      <c r="G68">
        <v>345598187.31999999</v>
      </c>
      <c r="H68">
        <v>285600567.77999997</v>
      </c>
      <c r="I68">
        <v>213676641.88999999</v>
      </c>
      <c r="J68">
        <v>50798328.840000004</v>
      </c>
      <c r="K68">
        <v>25543584.109999999</v>
      </c>
      <c r="L68">
        <v>2516722.84</v>
      </c>
      <c r="M68">
        <v>40081.08</v>
      </c>
      <c r="N68">
        <v>0</v>
      </c>
      <c r="O68">
        <v>0</v>
      </c>
      <c r="P68">
        <v>0</v>
      </c>
      <c r="Q68">
        <v>923774113.85000002</v>
      </c>
    </row>
    <row r="69" spans="1:17">
      <c r="A69" t="s">
        <v>54</v>
      </c>
      <c r="B69" t="s">
        <v>27</v>
      </c>
      <c r="C69" t="s">
        <v>180</v>
      </c>
      <c r="D69">
        <v>0</v>
      </c>
      <c r="E69">
        <v>229</v>
      </c>
      <c r="F69">
        <v>12542556.83</v>
      </c>
      <c r="G69">
        <v>958183555.25999999</v>
      </c>
      <c r="H69">
        <v>756961528.41999996</v>
      </c>
      <c r="I69">
        <v>429143041.05000001</v>
      </c>
      <c r="J69">
        <v>66368724.719999999</v>
      </c>
      <c r="K69">
        <v>10580741.439999999</v>
      </c>
      <c r="L69">
        <v>1337330.43</v>
      </c>
      <c r="M69">
        <v>546065.55000000005</v>
      </c>
      <c r="N69">
        <v>546065.55000000005</v>
      </c>
      <c r="O69">
        <v>241200.9</v>
      </c>
      <c r="P69">
        <v>0</v>
      </c>
      <c r="Q69">
        <v>2236450810.1399999</v>
      </c>
    </row>
    <row r="70" spans="1:17">
      <c r="A70" t="s">
        <v>54</v>
      </c>
      <c r="B70" t="s">
        <v>27</v>
      </c>
      <c r="C70" t="s">
        <v>182</v>
      </c>
      <c r="D70">
        <v>0</v>
      </c>
      <c r="E70">
        <v>88</v>
      </c>
      <c r="F70">
        <v>5584662.4299999997</v>
      </c>
      <c r="G70">
        <v>479333809.01999998</v>
      </c>
      <c r="H70">
        <v>259266063.97</v>
      </c>
      <c r="I70">
        <v>118014409.38</v>
      </c>
      <c r="J70">
        <v>16486214.75</v>
      </c>
      <c r="K70">
        <v>6417664.7199999997</v>
      </c>
      <c r="L70">
        <v>291974.83</v>
      </c>
      <c r="M70">
        <v>291974.83</v>
      </c>
      <c r="N70">
        <v>291974.83</v>
      </c>
      <c r="O70">
        <v>291974.83</v>
      </c>
      <c r="P70">
        <v>3728953.87</v>
      </c>
      <c r="Q70">
        <v>889999677.46000004</v>
      </c>
    </row>
    <row r="71" spans="1:17">
      <c r="A71" t="s">
        <v>54</v>
      </c>
      <c r="B71" t="s">
        <v>28</v>
      </c>
      <c r="C71" t="s">
        <v>181</v>
      </c>
      <c r="D71">
        <v>0</v>
      </c>
      <c r="E71">
        <v>1</v>
      </c>
      <c r="F71">
        <v>0</v>
      </c>
      <c r="G71">
        <v>0</v>
      </c>
      <c r="H71">
        <v>29003446.329999998</v>
      </c>
      <c r="I71">
        <v>46315913.590000004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75319359.920000002</v>
      </c>
    </row>
    <row r="72" spans="1:17">
      <c r="A72" t="s">
        <v>54</v>
      </c>
      <c r="B72" t="s">
        <v>28</v>
      </c>
      <c r="C72" t="s">
        <v>180</v>
      </c>
      <c r="D72">
        <v>0</v>
      </c>
      <c r="E72">
        <v>10</v>
      </c>
      <c r="F72">
        <v>0</v>
      </c>
      <c r="G72">
        <v>454052010.06</v>
      </c>
      <c r="H72">
        <v>284689064.41000003</v>
      </c>
      <c r="I72">
        <v>43424473.780000001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782165548.25999999</v>
      </c>
    </row>
    <row r="73" spans="1:17">
      <c r="A73" t="s">
        <v>54</v>
      </c>
      <c r="B73" t="s">
        <v>28</v>
      </c>
      <c r="C73" t="s">
        <v>182</v>
      </c>
      <c r="D73">
        <v>0</v>
      </c>
      <c r="E73">
        <v>13</v>
      </c>
      <c r="F73">
        <v>0</v>
      </c>
      <c r="G73">
        <v>269559224</v>
      </c>
      <c r="H73">
        <v>323125775.38</v>
      </c>
      <c r="I73">
        <v>265659198.72999999</v>
      </c>
      <c r="J73">
        <v>29074455.199999999</v>
      </c>
      <c r="K73">
        <v>5866506.3200000003</v>
      </c>
      <c r="L73">
        <v>0</v>
      </c>
      <c r="M73">
        <v>0</v>
      </c>
      <c r="N73">
        <v>0</v>
      </c>
      <c r="O73">
        <v>0</v>
      </c>
      <c r="P73">
        <v>0</v>
      </c>
      <c r="Q73">
        <v>893285159.63</v>
      </c>
    </row>
    <row r="74" spans="1:17">
      <c r="A74" t="s">
        <v>31</v>
      </c>
      <c r="B74" t="s">
        <v>17</v>
      </c>
      <c r="C74" t="s">
        <v>181</v>
      </c>
      <c r="D74">
        <v>0</v>
      </c>
      <c r="E74">
        <v>29</v>
      </c>
      <c r="F74">
        <v>0</v>
      </c>
      <c r="G74">
        <v>1396883325.77</v>
      </c>
      <c r="H74">
        <v>1942250062.0999999</v>
      </c>
      <c r="I74">
        <v>1566061064.1900001</v>
      </c>
      <c r="J74">
        <v>541176899.83000004</v>
      </c>
      <c r="K74">
        <v>507163135.25999999</v>
      </c>
      <c r="L74">
        <v>105652447.83</v>
      </c>
      <c r="M74">
        <v>53349700.770000003</v>
      </c>
      <c r="N74">
        <v>50069826.109999999</v>
      </c>
      <c r="O74">
        <v>0</v>
      </c>
      <c r="P74">
        <v>0</v>
      </c>
      <c r="Q74">
        <v>6162606461.8599997</v>
      </c>
    </row>
    <row r="75" spans="1:17">
      <c r="A75" t="s">
        <v>31</v>
      </c>
      <c r="B75" t="s">
        <v>17</v>
      </c>
      <c r="C75" t="s">
        <v>180</v>
      </c>
      <c r="D75">
        <v>0</v>
      </c>
      <c r="E75">
        <v>62</v>
      </c>
      <c r="F75">
        <v>0</v>
      </c>
      <c r="G75">
        <v>5892762254.3199997</v>
      </c>
      <c r="H75">
        <v>4848434433.6400003</v>
      </c>
      <c r="I75">
        <v>3120673745.46</v>
      </c>
      <c r="J75">
        <v>778640798.02999997</v>
      </c>
      <c r="K75">
        <v>266995583.37</v>
      </c>
      <c r="L75">
        <v>61359419.729999997</v>
      </c>
      <c r="M75">
        <v>40325400.340000004</v>
      </c>
      <c r="N75">
        <v>30625391.399999999</v>
      </c>
      <c r="O75">
        <v>29718616.239999998</v>
      </c>
      <c r="P75">
        <v>23617900.440000001</v>
      </c>
      <c r="Q75">
        <v>15093153542.98</v>
      </c>
    </row>
    <row r="76" spans="1:17">
      <c r="A76" t="s">
        <v>31</v>
      </c>
      <c r="B76" t="s">
        <v>17</v>
      </c>
      <c r="C76" t="s">
        <v>182</v>
      </c>
      <c r="D76">
        <v>0</v>
      </c>
      <c r="E76">
        <v>8</v>
      </c>
      <c r="F76">
        <v>779739848.73000002</v>
      </c>
      <c r="G76">
        <v>423521650.43000001</v>
      </c>
      <c r="H76">
        <v>225816970.58000001</v>
      </c>
      <c r="I76">
        <v>372555616.05000001</v>
      </c>
      <c r="J76">
        <v>366050824.41000003</v>
      </c>
      <c r="K76">
        <v>77303311.730000004</v>
      </c>
      <c r="L76">
        <v>32771066.75</v>
      </c>
      <c r="M76">
        <v>27206762.16</v>
      </c>
      <c r="N76">
        <v>3702872.46</v>
      </c>
      <c r="O76">
        <v>0</v>
      </c>
      <c r="P76">
        <v>0</v>
      </c>
      <c r="Q76">
        <v>2308668923.3000002</v>
      </c>
    </row>
    <row r="77" spans="1:17">
      <c r="A77" t="s">
        <v>31</v>
      </c>
      <c r="B77" t="s">
        <v>24</v>
      </c>
      <c r="C77" t="s">
        <v>181</v>
      </c>
      <c r="D77">
        <v>0</v>
      </c>
      <c r="E77">
        <v>1922</v>
      </c>
      <c r="F77">
        <v>108492065.22</v>
      </c>
      <c r="G77">
        <v>451660003.72000003</v>
      </c>
      <c r="H77">
        <v>395649133.10000002</v>
      </c>
      <c r="I77">
        <v>323207744.23000002</v>
      </c>
      <c r="J77">
        <v>130371728.23999999</v>
      </c>
      <c r="K77">
        <v>88210880.739999995</v>
      </c>
      <c r="L77">
        <v>30712474.620000001</v>
      </c>
      <c r="M77">
        <v>22477133.649999999</v>
      </c>
      <c r="N77">
        <v>16751557.68</v>
      </c>
      <c r="O77">
        <v>12848224.18</v>
      </c>
      <c r="P77">
        <v>29796089.34</v>
      </c>
      <c r="Q77">
        <v>1610177034.72</v>
      </c>
    </row>
    <row r="78" spans="1:17">
      <c r="A78" t="s">
        <v>31</v>
      </c>
      <c r="B78" t="s">
        <v>24</v>
      </c>
      <c r="C78" t="s">
        <v>180</v>
      </c>
      <c r="D78">
        <v>0</v>
      </c>
      <c r="E78">
        <v>3260</v>
      </c>
      <c r="F78">
        <v>129801787.93000001</v>
      </c>
      <c r="G78">
        <v>860101255.69000006</v>
      </c>
      <c r="H78">
        <v>663467813.26999998</v>
      </c>
      <c r="I78">
        <v>521200075.13999999</v>
      </c>
      <c r="J78">
        <v>195984462</v>
      </c>
      <c r="K78">
        <v>149771964.66</v>
      </c>
      <c r="L78">
        <v>46963204.93</v>
      </c>
      <c r="M78">
        <v>30923282.940000001</v>
      </c>
      <c r="N78">
        <v>19103882.34</v>
      </c>
      <c r="O78">
        <v>12999523.59</v>
      </c>
      <c r="P78">
        <v>38322285.869999997</v>
      </c>
      <c r="Q78">
        <v>2668639538.3499999</v>
      </c>
    </row>
    <row r="79" spans="1:17">
      <c r="A79" t="s">
        <v>31</v>
      </c>
      <c r="B79" t="s">
        <v>24</v>
      </c>
      <c r="C79" t="s">
        <v>182</v>
      </c>
      <c r="D79">
        <v>0</v>
      </c>
      <c r="E79">
        <v>2905</v>
      </c>
      <c r="F79">
        <v>139371226.02000001</v>
      </c>
      <c r="G79">
        <v>701815969.91999996</v>
      </c>
      <c r="H79">
        <v>459813064.22000003</v>
      </c>
      <c r="I79">
        <v>238415231.56</v>
      </c>
      <c r="J79">
        <v>48151087.060000002</v>
      </c>
      <c r="K79">
        <v>24569293.760000002</v>
      </c>
      <c r="L79">
        <v>7142177.7599999998</v>
      </c>
      <c r="M79">
        <v>4798227.5</v>
      </c>
      <c r="N79">
        <v>3145794.27</v>
      </c>
      <c r="O79">
        <v>2727759.53</v>
      </c>
      <c r="P79">
        <v>13592716.9</v>
      </c>
      <c r="Q79">
        <v>1643542548.5</v>
      </c>
    </row>
    <row r="80" spans="1:17">
      <c r="A80" t="s">
        <v>31</v>
      </c>
      <c r="B80" t="s">
        <v>25</v>
      </c>
      <c r="C80" t="s">
        <v>181</v>
      </c>
      <c r="D80">
        <v>0</v>
      </c>
      <c r="E80">
        <v>766</v>
      </c>
      <c r="F80">
        <v>36088463.340000004</v>
      </c>
      <c r="G80">
        <v>747366915.16999996</v>
      </c>
      <c r="H80">
        <v>659194840.62</v>
      </c>
      <c r="I80">
        <v>538528505.53999996</v>
      </c>
      <c r="J80">
        <v>204588396.25</v>
      </c>
      <c r="K80">
        <v>148783655.41</v>
      </c>
      <c r="L80">
        <v>43687430.68</v>
      </c>
      <c r="M80">
        <v>32173704.07</v>
      </c>
      <c r="N80">
        <v>21506821.890000001</v>
      </c>
      <c r="O80">
        <v>11690119.050000001</v>
      </c>
      <c r="P80">
        <v>27360660.149999999</v>
      </c>
      <c r="Q80">
        <v>2470969512.1700001</v>
      </c>
    </row>
    <row r="81" spans="1:17">
      <c r="A81" t="s">
        <v>31</v>
      </c>
      <c r="B81" t="s">
        <v>25</v>
      </c>
      <c r="C81" t="s">
        <v>180</v>
      </c>
      <c r="D81">
        <v>0</v>
      </c>
      <c r="E81">
        <v>1251</v>
      </c>
      <c r="F81">
        <v>84651988.469999999</v>
      </c>
      <c r="G81">
        <v>1217724214.3</v>
      </c>
      <c r="H81">
        <v>1029478058.79</v>
      </c>
      <c r="I81">
        <v>876950171.5</v>
      </c>
      <c r="J81">
        <v>328461640.32999998</v>
      </c>
      <c r="K81">
        <v>237323094.93000001</v>
      </c>
      <c r="L81">
        <v>70562326.760000005</v>
      </c>
      <c r="M81">
        <v>47978028.75</v>
      </c>
      <c r="N81">
        <v>30142951.489999998</v>
      </c>
      <c r="O81">
        <v>19198570.800000001</v>
      </c>
      <c r="P81">
        <v>25230238.07</v>
      </c>
      <c r="Q81">
        <v>3967701284.1799998</v>
      </c>
    </row>
    <row r="82" spans="1:17">
      <c r="A82" t="s">
        <v>31</v>
      </c>
      <c r="B82" t="s">
        <v>25</v>
      </c>
      <c r="C82" t="s">
        <v>182</v>
      </c>
      <c r="D82">
        <v>0</v>
      </c>
      <c r="E82">
        <v>346</v>
      </c>
      <c r="F82">
        <v>12037099.49</v>
      </c>
      <c r="G82">
        <v>474213453.89999998</v>
      </c>
      <c r="H82">
        <v>338653134.50999999</v>
      </c>
      <c r="I82">
        <v>156149680.99000001</v>
      </c>
      <c r="J82">
        <v>26156299.329999998</v>
      </c>
      <c r="K82">
        <v>14864058.699999999</v>
      </c>
      <c r="L82">
        <v>6113954.4900000002</v>
      </c>
      <c r="M82">
        <v>6941432.8799999999</v>
      </c>
      <c r="N82">
        <v>6587124.7199999997</v>
      </c>
      <c r="O82">
        <v>2489847.8199999998</v>
      </c>
      <c r="P82">
        <v>4271620.3499999996</v>
      </c>
      <c r="Q82">
        <v>1048477707.1799999</v>
      </c>
    </row>
    <row r="83" spans="1:17">
      <c r="A83" t="s">
        <v>31</v>
      </c>
      <c r="B83" t="s">
        <v>26</v>
      </c>
      <c r="C83" t="s">
        <v>181</v>
      </c>
      <c r="D83">
        <v>0</v>
      </c>
      <c r="E83">
        <v>146</v>
      </c>
      <c r="F83">
        <v>35176975.850000001</v>
      </c>
      <c r="G83">
        <v>1256029279.75</v>
      </c>
      <c r="H83">
        <v>1337715927.1700001</v>
      </c>
      <c r="I83">
        <v>948767911.00999999</v>
      </c>
      <c r="J83">
        <v>340429482.08999997</v>
      </c>
      <c r="K83">
        <v>274088274.81999999</v>
      </c>
      <c r="L83">
        <v>96674272.019999996</v>
      </c>
      <c r="M83">
        <v>59544337.509999998</v>
      </c>
      <c r="N83">
        <v>46725686.68</v>
      </c>
      <c r="O83">
        <v>34028390.270000003</v>
      </c>
      <c r="P83">
        <v>26452203.629999999</v>
      </c>
      <c r="Q83">
        <v>4455632740.8000002</v>
      </c>
    </row>
    <row r="84" spans="1:17">
      <c r="A84" t="s">
        <v>31</v>
      </c>
      <c r="B84" t="s">
        <v>26</v>
      </c>
      <c r="C84" t="s">
        <v>180</v>
      </c>
      <c r="D84">
        <v>0</v>
      </c>
      <c r="E84">
        <v>299</v>
      </c>
      <c r="F84">
        <v>0</v>
      </c>
      <c r="G84">
        <v>2722594152.2600002</v>
      </c>
      <c r="H84">
        <v>2535335118.8600001</v>
      </c>
      <c r="I84">
        <v>2260598689.5500002</v>
      </c>
      <c r="J84">
        <v>746818907.35000002</v>
      </c>
      <c r="K84">
        <v>444921273.67000002</v>
      </c>
      <c r="L84">
        <v>104063265.47</v>
      </c>
      <c r="M84">
        <v>57202232.299999997</v>
      </c>
      <c r="N84">
        <v>26007133.129999999</v>
      </c>
      <c r="O84">
        <v>22378743.620000001</v>
      </c>
      <c r="P84">
        <v>84412984.140000001</v>
      </c>
      <c r="Q84">
        <v>9004332500.3500004</v>
      </c>
    </row>
    <row r="85" spans="1:17">
      <c r="A85" t="s">
        <v>31</v>
      </c>
      <c r="B85" t="s">
        <v>26</v>
      </c>
      <c r="C85" t="s">
        <v>182</v>
      </c>
      <c r="D85">
        <v>0</v>
      </c>
      <c r="E85">
        <v>38</v>
      </c>
      <c r="F85">
        <v>0</v>
      </c>
      <c r="G85">
        <v>398640621.61000001</v>
      </c>
      <c r="H85">
        <v>320023649.25</v>
      </c>
      <c r="I85">
        <v>272361393.33999997</v>
      </c>
      <c r="J85">
        <v>107180068.88</v>
      </c>
      <c r="K85">
        <v>33164689.91</v>
      </c>
      <c r="L85">
        <v>8824163.4199999999</v>
      </c>
      <c r="M85">
        <v>8112607.8399999999</v>
      </c>
      <c r="N85">
        <v>8112607.8399999999</v>
      </c>
      <c r="O85">
        <v>4930662.4000000004</v>
      </c>
      <c r="P85">
        <v>1929296.85</v>
      </c>
      <c r="Q85">
        <v>1163279761.3399999</v>
      </c>
    </row>
    <row r="86" spans="1:17">
      <c r="A86" t="s">
        <v>31</v>
      </c>
      <c r="B86" t="s">
        <v>27</v>
      </c>
      <c r="C86" t="s">
        <v>181</v>
      </c>
      <c r="D86">
        <v>0</v>
      </c>
      <c r="E86">
        <v>642</v>
      </c>
      <c r="F86">
        <v>18385060.219999999</v>
      </c>
      <c r="G86">
        <v>1724900359.8</v>
      </c>
      <c r="H86">
        <v>1578484407.51</v>
      </c>
      <c r="I86">
        <v>1417180148.6099999</v>
      </c>
      <c r="J86">
        <v>586127208.33000004</v>
      </c>
      <c r="K86">
        <v>455675715.50999999</v>
      </c>
      <c r="L86">
        <v>163450659.53999999</v>
      </c>
      <c r="M86">
        <v>105942673.36</v>
      </c>
      <c r="N86">
        <v>60047901.57</v>
      </c>
      <c r="O86">
        <v>31767517.77</v>
      </c>
      <c r="P86">
        <v>69286694.560000002</v>
      </c>
      <c r="Q86">
        <v>6211248346.79</v>
      </c>
    </row>
    <row r="87" spans="1:17">
      <c r="A87" t="s">
        <v>31</v>
      </c>
      <c r="B87" t="s">
        <v>27</v>
      </c>
      <c r="C87" t="s">
        <v>180</v>
      </c>
      <c r="D87">
        <v>0</v>
      </c>
      <c r="E87">
        <v>1179</v>
      </c>
      <c r="F87">
        <v>78990594.719999999</v>
      </c>
      <c r="G87">
        <v>3394919293.1700001</v>
      </c>
      <c r="H87">
        <v>3297338842.52</v>
      </c>
      <c r="I87">
        <v>2780257119.5500002</v>
      </c>
      <c r="J87">
        <v>937054839.65999997</v>
      </c>
      <c r="K87">
        <v>569739645.28999996</v>
      </c>
      <c r="L87">
        <v>147969368.68000001</v>
      </c>
      <c r="M87">
        <v>88016994.700000003</v>
      </c>
      <c r="N87">
        <v>55599294.020000003</v>
      </c>
      <c r="O87">
        <v>36500286.049999997</v>
      </c>
      <c r="P87">
        <v>62120506.359999999</v>
      </c>
      <c r="Q87">
        <v>11448506784.719999</v>
      </c>
    </row>
    <row r="88" spans="1:17">
      <c r="A88" t="s">
        <v>31</v>
      </c>
      <c r="B88" t="s">
        <v>27</v>
      </c>
      <c r="C88" t="s">
        <v>182</v>
      </c>
      <c r="D88">
        <v>0</v>
      </c>
      <c r="E88">
        <v>200</v>
      </c>
      <c r="F88">
        <v>36557496.229999997</v>
      </c>
      <c r="G88">
        <v>723569559.54999995</v>
      </c>
      <c r="H88">
        <v>595562251.15999997</v>
      </c>
      <c r="I88">
        <v>296053045.85000002</v>
      </c>
      <c r="J88">
        <v>79985039.209999993</v>
      </c>
      <c r="K88">
        <v>71331965.799999997</v>
      </c>
      <c r="L88">
        <v>25210107.870000001</v>
      </c>
      <c r="M88">
        <v>13111536.98</v>
      </c>
      <c r="N88">
        <v>11935335.15</v>
      </c>
      <c r="O88">
        <v>9516661.2599999998</v>
      </c>
      <c r="P88">
        <v>31107596.34</v>
      </c>
      <c r="Q88">
        <v>1893940595.4100001</v>
      </c>
    </row>
    <row r="89" spans="1:17">
      <c r="A89" t="s">
        <v>31</v>
      </c>
      <c r="B89" t="s">
        <v>28</v>
      </c>
      <c r="C89" t="s">
        <v>181</v>
      </c>
      <c r="D89">
        <v>0</v>
      </c>
      <c r="E89">
        <v>46</v>
      </c>
      <c r="F89">
        <v>0</v>
      </c>
      <c r="G89">
        <v>907341282.13</v>
      </c>
      <c r="H89">
        <v>714536816.46000004</v>
      </c>
      <c r="I89">
        <v>723472764.29999995</v>
      </c>
      <c r="J89">
        <v>287710998.48000002</v>
      </c>
      <c r="K89">
        <v>207577347.50999999</v>
      </c>
      <c r="L89">
        <v>88633931.939999998</v>
      </c>
      <c r="M89">
        <v>70805857.170000002</v>
      </c>
      <c r="N89">
        <v>46288665.310000002</v>
      </c>
      <c r="O89">
        <v>21591411.739999998</v>
      </c>
      <c r="P89">
        <v>31319668.489999998</v>
      </c>
      <c r="Q89">
        <v>3099278743.5300002</v>
      </c>
    </row>
    <row r="90" spans="1:17">
      <c r="A90" t="s">
        <v>31</v>
      </c>
      <c r="B90" t="s">
        <v>28</v>
      </c>
      <c r="C90" t="s">
        <v>180</v>
      </c>
      <c r="D90">
        <v>0</v>
      </c>
      <c r="E90">
        <v>90</v>
      </c>
      <c r="F90">
        <v>0</v>
      </c>
      <c r="G90">
        <v>2088179291.6600001</v>
      </c>
      <c r="H90">
        <v>1848640018.3099999</v>
      </c>
      <c r="I90">
        <v>1560680220.96</v>
      </c>
      <c r="J90">
        <v>333578328.47000003</v>
      </c>
      <c r="K90">
        <v>276248349.64999998</v>
      </c>
      <c r="L90">
        <v>70628130.189999998</v>
      </c>
      <c r="M90">
        <v>33239020.300000001</v>
      </c>
      <c r="N90">
        <v>8299676.9299999997</v>
      </c>
      <c r="O90">
        <v>2642148.73</v>
      </c>
      <c r="P90">
        <v>2427655.9</v>
      </c>
      <c r="Q90">
        <v>6224562841.1000004</v>
      </c>
    </row>
    <row r="91" spans="1:17">
      <c r="A91" t="s">
        <v>31</v>
      </c>
      <c r="B91" t="s">
        <v>28</v>
      </c>
      <c r="C91" t="s">
        <v>182</v>
      </c>
      <c r="D91">
        <v>0</v>
      </c>
      <c r="E91">
        <v>9</v>
      </c>
      <c r="F91">
        <v>0</v>
      </c>
      <c r="G91">
        <v>233015827.25999999</v>
      </c>
      <c r="H91">
        <v>198350153.78999999</v>
      </c>
      <c r="I91">
        <v>130710063.81</v>
      </c>
      <c r="J91">
        <v>31847401.719999999</v>
      </c>
      <c r="K91">
        <v>10861940.130000001</v>
      </c>
      <c r="L91">
        <v>2984296.24</v>
      </c>
      <c r="M91">
        <v>2984296.24</v>
      </c>
      <c r="N91">
        <v>1481664.55</v>
      </c>
      <c r="O91">
        <v>0</v>
      </c>
      <c r="P91">
        <v>0</v>
      </c>
      <c r="Q91">
        <v>612235643.73000002</v>
      </c>
    </row>
    <row r="92" spans="1:17">
      <c r="A92" t="s">
        <v>32</v>
      </c>
      <c r="B92" t="s">
        <v>17</v>
      </c>
      <c r="C92" t="s">
        <v>181</v>
      </c>
    </row>
    <row r="93" spans="1:17">
      <c r="A93" t="s">
        <v>32</v>
      </c>
      <c r="B93" t="s">
        <v>17</v>
      </c>
      <c r="C93" t="s">
        <v>180</v>
      </c>
    </row>
    <row r="94" spans="1:17">
      <c r="A94" t="s">
        <v>32</v>
      </c>
      <c r="B94" t="s">
        <v>17</v>
      </c>
      <c r="C94" t="s">
        <v>182</v>
      </c>
    </row>
    <row r="95" spans="1:17">
      <c r="A95" t="s">
        <v>32</v>
      </c>
      <c r="B95" t="s">
        <v>24</v>
      </c>
      <c r="C95" t="s">
        <v>181</v>
      </c>
      <c r="D95">
        <v>0</v>
      </c>
      <c r="E95">
        <v>170</v>
      </c>
      <c r="F95">
        <v>315985.64</v>
      </c>
      <c r="G95">
        <v>47087803.5</v>
      </c>
      <c r="H95">
        <v>25831864.609999999</v>
      </c>
      <c r="I95">
        <v>1728033.77</v>
      </c>
      <c r="J95">
        <v>183205.74</v>
      </c>
      <c r="K95">
        <v>150967.41</v>
      </c>
      <c r="L95">
        <v>72780.210000000006</v>
      </c>
      <c r="M95">
        <v>0</v>
      </c>
      <c r="N95">
        <v>0</v>
      </c>
      <c r="O95">
        <v>0</v>
      </c>
      <c r="P95">
        <v>0</v>
      </c>
      <c r="Q95">
        <v>75370640.879999995</v>
      </c>
    </row>
    <row r="96" spans="1:17">
      <c r="A96" t="s">
        <v>32</v>
      </c>
      <c r="B96" t="s">
        <v>24</v>
      </c>
      <c r="C96" t="s">
        <v>180</v>
      </c>
      <c r="D96">
        <v>0</v>
      </c>
      <c r="E96">
        <v>392</v>
      </c>
      <c r="F96">
        <v>4095029.97</v>
      </c>
      <c r="G96">
        <v>123578960.36</v>
      </c>
      <c r="H96">
        <v>60211658.509999998</v>
      </c>
      <c r="I96">
        <v>1924742.06</v>
      </c>
      <c r="J96">
        <v>299751.71999999997</v>
      </c>
      <c r="K96">
        <v>266230.78000000003</v>
      </c>
      <c r="L96">
        <v>482382.63</v>
      </c>
      <c r="M96">
        <v>724567.29</v>
      </c>
      <c r="N96">
        <v>594917.14</v>
      </c>
      <c r="O96">
        <v>86276.25</v>
      </c>
      <c r="P96">
        <v>605845.54</v>
      </c>
      <c r="Q96">
        <v>192870362.25999999</v>
      </c>
    </row>
    <row r="97" spans="1:17">
      <c r="A97" t="s">
        <v>32</v>
      </c>
      <c r="B97" t="s">
        <v>24</v>
      </c>
      <c r="C97" t="s">
        <v>182</v>
      </c>
      <c r="D97">
        <v>0</v>
      </c>
      <c r="E97">
        <v>113</v>
      </c>
      <c r="F97">
        <v>2528127.17</v>
      </c>
      <c r="G97">
        <v>18169194.100000001</v>
      </c>
      <c r="H97">
        <v>8253641.9199999999</v>
      </c>
      <c r="I97">
        <v>304448.24</v>
      </c>
      <c r="J97">
        <v>1694.4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29257105.829999998</v>
      </c>
    </row>
    <row r="98" spans="1:17">
      <c r="A98" t="s">
        <v>32</v>
      </c>
      <c r="B98" t="s">
        <v>25</v>
      </c>
      <c r="C98" t="s">
        <v>181</v>
      </c>
      <c r="D98">
        <v>0</v>
      </c>
      <c r="E98">
        <v>4</v>
      </c>
      <c r="F98">
        <v>3207740.38</v>
      </c>
      <c r="G98">
        <v>5556332.8899999997</v>
      </c>
      <c r="H98">
        <v>1346894.41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10110967.68</v>
      </c>
    </row>
    <row r="99" spans="1:17">
      <c r="A99" t="s">
        <v>32</v>
      </c>
      <c r="B99" t="s">
        <v>25</v>
      </c>
      <c r="C99" t="s">
        <v>180</v>
      </c>
      <c r="D99">
        <v>0</v>
      </c>
      <c r="E99">
        <v>6</v>
      </c>
      <c r="F99">
        <v>0</v>
      </c>
      <c r="G99">
        <v>11215061.460000001</v>
      </c>
      <c r="H99">
        <v>7249078</v>
      </c>
      <c r="I99">
        <v>47852.14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18511991.600000001</v>
      </c>
    </row>
    <row r="100" spans="1:17">
      <c r="A100" t="s">
        <v>32</v>
      </c>
      <c r="B100" t="s">
        <v>25</v>
      </c>
      <c r="C100" t="s">
        <v>182</v>
      </c>
    </row>
    <row r="101" spans="1:17">
      <c r="A101" t="s">
        <v>32</v>
      </c>
      <c r="B101" t="s">
        <v>26</v>
      </c>
      <c r="C101" t="s">
        <v>181</v>
      </c>
      <c r="D101">
        <v>0</v>
      </c>
      <c r="E101">
        <v>1</v>
      </c>
      <c r="F101">
        <v>0</v>
      </c>
      <c r="G101">
        <v>17399958.609999999</v>
      </c>
      <c r="H101">
        <v>17399958.609999999</v>
      </c>
      <c r="I101">
        <v>1603903.35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36403820.57</v>
      </c>
    </row>
    <row r="102" spans="1:17">
      <c r="A102" t="s">
        <v>32</v>
      </c>
      <c r="B102" t="s">
        <v>26</v>
      </c>
      <c r="C102" t="s">
        <v>180</v>
      </c>
    </row>
    <row r="103" spans="1:17">
      <c r="A103" t="s">
        <v>32</v>
      </c>
      <c r="B103" t="s">
        <v>26</v>
      </c>
      <c r="C103" t="s">
        <v>182</v>
      </c>
    </row>
    <row r="104" spans="1:17">
      <c r="A104" t="s">
        <v>32</v>
      </c>
      <c r="B104" t="s">
        <v>27</v>
      </c>
      <c r="C104" t="s">
        <v>181</v>
      </c>
      <c r="D104">
        <v>0</v>
      </c>
      <c r="E104">
        <v>2</v>
      </c>
      <c r="F104">
        <v>0</v>
      </c>
      <c r="G104">
        <v>7850305.3300000001</v>
      </c>
      <c r="H104">
        <v>6916498.8799999999</v>
      </c>
      <c r="I104">
        <v>178265.61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14945069.82</v>
      </c>
    </row>
    <row r="105" spans="1:17">
      <c r="A105" t="s">
        <v>32</v>
      </c>
      <c r="B105" t="s">
        <v>27</v>
      </c>
      <c r="C105" t="s">
        <v>180</v>
      </c>
    </row>
    <row r="106" spans="1:17">
      <c r="A106" t="s">
        <v>32</v>
      </c>
      <c r="B106" t="s">
        <v>27</v>
      </c>
      <c r="C106" t="s">
        <v>182</v>
      </c>
    </row>
    <row r="107" spans="1:17">
      <c r="A107" t="s">
        <v>32</v>
      </c>
      <c r="B107" t="s">
        <v>28</v>
      </c>
      <c r="C107" t="s">
        <v>181</v>
      </c>
    </row>
    <row r="108" spans="1:17">
      <c r="A108" t="s">
        <v>32</v>
      </c>
      <c r="B108" t="s">
        <v>28</v>
      </c>
      <c r="C108" t="s">
        <v>180</v>
      </c>
      <c r="D108">
        <v>0</v>
      </c>
      <c r="E108">
        <v>1</v>
      </c>
      <c r="F108">
        <v>0</v>
      </c>
      <c r="G108">
        <v>25898968.949999999</v>
      </c>
      <c r="H108">
        <v>26909139.559999999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52808108.509999998</v>
      </c>
    </row>
    <row r="109" spans="1:17">
      <c r="A109" t="s">
        <v>32</v>
      </c>
      <c r="B109" t="s">
        <v>28</v>
      </c>
      <c r="C109" t="s">
        <v>182</v>
      </c>
      <c r="D109">
        <v>0</v>
      </c>
      <c r="E109">
        <v>1</v>
      </c>
      <c r="F109">
        <v>0</v>
      </c>
      <c r="G109">
        <v>32206380.850000001</v>
      </c>
      <c r="H109">
        <v>32206380.850000001</v>
      </c>
      <c r="I109">
        <v>649823.31000000006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65062585.020000003</v>
      </c>
    </row>
    <row r="110" spans="1:17">
      <c r="A110" t="s">
        <v>33</v>
      </c>
      <c r="B110" t="s">
        <v>17</v>
      </c>
      <c r="C110" t="s">
        <v>181</v>
      </c>
    </row>
    <row r="111" spans="1:17">
      <c r="A111" t="s">
        <v>33</v>
      </c>
      <c r="B111" t="s">
        <v>17</v>
      </c>
      <c r="C111" t="s">
        <v>180</v>
      </c>
    </row>
    <row r="112" spans="1:17">
      <c r="A112" t="s">
        <v>33</v>
      </c>
      <c r="B112" t="s">
        <v>17</v>
      </c>
      <c r="C112" t="s">
        <v>182</v>
      </c>
    </row>
    <row r="113" spans="1:17">
      <c r="A113" t="s">
        <v>33</v>
      </c>
      <c r="B113" t="s">
        <v>24</v>
      </c>
      <c r="C113" t="s">
        <v>181</v>
      </c>
      <c r="D113">
        <v>0</v>
      </c>
      <c r="E113">
        <v>146275</v>
      </c>
      <c r="F113">
        <v>12172285743.620001</v>
      </c>
      <c r="G113">
        <v>35803372565.639999</v>
      </c>
      <c r="H113">
        <v>32050528771.639999</v>
      </c>
      <c r="I113">
        <v>25090720949.82</v>
      </c>
      <c r="J113">
        <v>9493160465.9599991</v>
      </c>
      <c r="K113">
        <v>7271796680.1099997</v>
      </c>
      <c r="L113">
        <v>2472790100.8800001</v>
      </c>
      <c r="M113">
        <v>1688937117.0699999</v>
      </c>
      <c r="N113">
        <v>1095307499.77</v>
      </c>
      <c r="O113">
        <v>707857011.38</v>
      </c>
      <c r="P113">
        <v>1656089782.45</v>
      </c>
      <c r="Q113">
        <v>129502846688.35001</v>
      </c>
    </row>
    <row r="114" spans="1:17">
      <c r="A114" t="s">
        <v>33</v>
      </c>
      <c r="B114" t="s">
        <v>24</v>
      </c>
      <c r="C114" t="s">
        <v>180</v>
      </c>
      <c r="D114">
        <v>0</v>
      </c>
      <c r="E114">
        <v>107649</v>
      </c>
      <c r="F114">
        <v>7632954963.8400002</v>
      </c>
      <c r="G114">
        <v>26350405971.709999</v>
      </c>
      <c r="H114">
        <v>22878191271.16</v>
      </c>
      <c r="I114">
        <v>18358773893.299999</v>
      </c>
      <c r="J114">
        <v>7221711253.75</v>
      </c>
      <c r="K114">
        <v>5616679141.4099998</v>
      </c>
      <c r="L114">
        <v>1742773603.3599999</v>
      </c>
      <c r="M114">
        <v>1148270766.3699999</v>
      </c>
      <c r="N114">
        <v>737789002.32000005</v>
      </c>
      <c r="O114">
        <v>491412998.60000002</v>
      </c>
      <c r="P114">
        <v>1107621773.73</v>
      </c>
      <c r="Q114">
        <v>93286584639.539993</v>
      </c>
    </row>
    <row r="115" spans="1:17">
      <c r="A115" t="s">
        <v>33</v>
      </c>
      <c r="B115" t="s">
        <v>24</v>
      </c>
      <c r="C115" t="s">
        <v>182</v>
      </c>
      <c r="D115">
        <v>0</v>
      </c>
      <c r="E115">
        <v>117280</v>
      </c>
      <c r="F115">
        <v>1152598859.6600001</v>
      </c>
      <c r="G115">
        <v>27041009626.84</v>
      </c>
      <c r="H115">
        <v>19983606401.98</v>
      </c>
      <c r="I115">
        <v>12219223314.24</v>
      </c>
      <c r="J115">
        <v>3565461575.54</v>
      </c>
      <c r="K115">
        <v>2305214689.5300002</v>
      </c>
      <c r="L115">
        <v>772428643.10000002</v>
      </c>
      <c r="M115">
        <v>581076986.23000002</v>
      </c>
      <c r="N115">
        <v>424302784.94</v>
      </c>
      <c r="O115">
        <v>307881475.76999998</v>
      </c>
      <c r="P115">
        <v>603528843.03999996</v>
      </c>
      <c r="Q115">
        <v>68956333200.860001</v>
      </c>
    </row>
    <row r="116" spans="1:17">
      <c r="A116" t="s">
        <v>33</v>
      </c>
      <c r="B116" t="s">
        <v>25</v>
      </c>
      <c r="C116" t="s">
        <v>181</v>
      </c>
      <c r="D116">
        <v>0</v>
      </c>
      <c r="E116">
        <v>17917</v>
      </c>
      <c r="F116">
        <v>3565740261.3000002</v>
      </c>
      <c r="G116">
        <v>10659431475.23</v>
      </c>
      <c r="H116">
        <v>11015469363.43</v>
      </c>
      <c r="I116">
        <v>10143443393.68</v>
      </c>
      <c r="J116">
        <v>4240203289.9000001</v>
      </c>
      <c r="K116">
        <v>3408984259.98</v>
      </c>
      <c r="L116">
        <v>1225089435.51</v>
      </c>
      <c r="M116">
        <v>866832486.03999996</v>
      </c>
      <c r="N116">
        <v>562079630.94000006</v>
      </c>
      <c r="O116">
        <v>372158656.43000001</v>
      </c>
      <c r="P116">
        <v>879876049.99000001</v>
      </c>
      <c r="Q116">
        <v>46939308302.43</v>
      </c>
    </row>
    <row r="117" spans="1:17">
      <c r="A117" t="s">
        <v>33</v>
      </c>
      <c r="B117" t="s">
        <v>25</v>
      </c>
      <c r="C117" t="s">
        <v>180</v>
      </c>
      <c r="D117">
        <v>0</v>
      </c>
      <c r="E117">
        <v>17754</v>
      </c>
      <c r="F117">
        <v>3540096366.3299999</v>
      </c>
      <c r="G117">
        <v>11235848747.860001</v>
      </c>
      <c r="H117">
        <v>11459863354.450001</v>
      </c>
      <c r="I117">
        <v>10427161456.25</v>
      </c>
      <c r="J117">
        <v>4337939114.3900003</v>
      </c>
      <c r="K117">
        <v>3358259781.5599999</v>
      </c>
      <c r="L117">
        <v>1045188790.52</v>
      </c>
      <c r="M117">
        <v>698519485.55999994</v>
      </c>
      <c r="N117">
        <v>470851052.52999997</v>
      </c>
      <c r="O117">
        <v>340900816.25999999</v>
      </c>
      <c r="P117">
        <v>769995862.82000005</v>
      </c>
      <c r="Q117">
        <v>47684624828.550003</v>
      </c>
    </row>
    <row r="118" spans="1:17">
      <c r="A118" t="s">
        <v>33</v>
      </c>
      <c r="B118" t="s">
        <v>25</v>
      </c>
      <c r="C118" t="s">
        <v>182</v>
      </c>
      <c r="D118">
        <v>0</v>
      </c>
      <c r="E118">
        <v>3190</v>
      </c>
      <c r="F118">
        <v>140792150.06999999</v>
      </c>
      <c r="G118">
        <v>2070304624.72</v>
      </c>
      <c r="H118">
        <v>2064625869.1700001</v>
      </c>
      <c r="I118">
        <v>1795551475.02</v>
      </c>
      <c r="J118">
        <v>685622909.98000002</v>
      </c>
      <c r="K118">
        <v>503140423.07999998</v>
      </c>
      <c r="L118">
        <v>189048425.87</v>
      </c>
      <c r="M118">
        <v>158672612.71000001</v>
      </c>
      <c r="N118">
        <v>124998500.66</v>
      </c>
      <c r="O118">
        <v>95791419.310000002</v>
      </c>
      <c r="P118">
        <v>168322220.41999999</v>
      </c>
      <c r="Q118">
        <v>7996870631.0299997</v>
      </c>
    </row>
    <row r="119" spans="1:17">
      <c r="A119" t="s">
        <v>33</v>
      </c>
      <c r="B119" t="s">
        <v>26</v>
      </c>
      <c r="C119" t="s">
        <v>181</v>
      </c>
      <c r="D119">
        <v>0</v>
      </c>
      <c r="E119">
        <v>7</v>
      </c>
      <c r="F119">
        <v>0</v>
      </c>
      <c r="G119">
        <v>59560167.310000002</v>
      </c>
      <c r="H119">
        <v>59560167.310000002</v>
      </c>
      <c r="I119">
        <v>55651390.729999997</v>
      </c>
      <c r="J119">
        <v>18947576.77</v>
      </c>
      <c r="K119">
        <v>9293624.1600000001</v>
      </c>
      <c r="L119">
        <v>2315854.8199999998</v>
      </c>
      <c r="M119">
        <v>1881141.33</v>
      </c>
      <c r="N119">
        <v>0</v>
      </c>
      <c r="O119">
        <v>0</v>
      </c>
      <c r="P119">
        <v>0</v>
      </c>
      <c r="Q119">
        <v>207209922.43000001</v>
      </c>
    </row>
    <row r="120" spans="1:17">
      <c r="A120" t="s">
        <v>33</v>
      </c>
      <c r="B120" t="s">
        <v>26</v>
      </c>
      <c r="C120" t="s">
        <v>180</v>
      </c>
      <c r="D120">
        <v>0</v>
      </c>
      <c r="E120">
        <v>9</v>
      </c>
      <c r="F120">
        <v>0</v>
      </c>
      <c r="G120">
        <v>56914878.310000002</v>
      </c>
      <c r="H120">
        <v>56914878.310000002</v>
      </c>
      <c r="I120">
        <v>47729947.93</v>
      </c>
      <c r="J120">
        <v>18919819</v>
      </c>
      <c r="K120">
        <v>16435029.4</v>
      </c>
      <c r="L120">
        <v>3900073.44</v>
      </c>
      <c r="M120">
        <v>2885323.17</v>
      </c>
      <c r="N120">
        <v>1017376.57</v>
      </c>
      <c r="O120">
        <v>1017376.57</v>
      </c>
      <c r="P120">
        <v>636755.38</v>
      </c>
      <c r="Q120">
        <v>206371458.08000001</v>
      </c>
    </row>
    <row r="121" spans="1:17">
      <c r="A121" t="s">
        <v>33</v>
      </c>
      <c r="B121" t="s">
        <v>26</v>
      </c>
      <c r="C121" t="s">
        <v>182</v>
      </c>
    </row>
    <row r="122" spans="1:17">
      <c r="A122" t="s">
        <v>33</v>
      </c>
      <c r="B122" t="s">
        <v>27</v>
      </c>
      <c r="C122" t="s">
        <v>181</v>
      </c>
      <c r="D122">
        <v>0</v>
      </c>
      <c r="E122">
        <v>522</v>
      </c>
      <c r="F122">
        <v>127893416.06999999</v>
      </c>
      <c r="G122">
        <v>828573210.54999995</v>
      </c>
      <c r="H122">
        <v>878782047.89999998</v>
      </c>
      <c r="I122">
        <v>815707684.82000005</v>
      </c>
      <c r="J122">
        <v>325500273.5</v>
      </c>
      <c r="K122">
        <v>250195148.13999999</v>
      </c>
      <c r="L122">
        <v>84184336.450000003</v>
      </c>
      <c r="M122">
        <v>60339249.439999998</v>
      </c>
      <c r="N122">
        <v>38880601.100000001</v>
      </c>
      <c r="O122">
        <v>26454274.199999999</v>
      </c>
      <c r="P122">
        <v>72059217.459999993</v>
      </c>
      <c r="Q122">
        <v>3508569459.6199999</v>
      </c>
    </row>
    <row r="123" spans="1:17">
      <c r="A123" t="s">
        <v>33</v>
      </c>
      <c r="B123" t="s">
        <v>27</v>
      </c>
      <c r="C123" t="s">
        <v>180</v>
      </c>
      <c r="D123">
        <v>0</v>
      </c>
      <c r="E123">
        <v>943</v>
      </c>
      <c r="F123">
        <v>276295923.69999999</v>
      </c>
      <c r="G123">
        <v>1573979776.3900001</v>
      </c>
      <c r="H123">
        <v>1645678617.47</v>
      </c>
      <c r="I123">
        <v>1489777893.98</v>
      </c>
      <c r="J123">
        <v>613176913.86000001</v>
      </c>
      <c r="K123">
        <v>480810971.81</v>
      </c>
      <c r="L123">
        <v>148193822.63</v>
      </c>
      <c r="M123">
        <v>93829684.480000004</v>
      </c>
      <c r="N123">
        <v>56438412.299999997</v>
      </c>
      <c r="O123">
        <v>38640380.030000001</v>
      </c>
      <c r="P123">
        <v>89541373.760000005</v>
      </c>
      <c r="Q123">
        <v>6506363770.4200001</v>
      </c>
    </row>
    <row r="124" spans="1:17">
      <c r="A124" t="s">
        <v>33</v>
      </c>
      <c r="B124" t="s">
        <v>27</v>
      </c>
      <c r="C124" t="s">
        <v>182</v>
      </c>
      <c r="D124">
        <v>0</v>
      </c>
      <c r="E124">
        <v>52</v>
      </c>
      <c r="F124">
        <v>17833467.780000001</v>
      </c>
      <c r="G124">
        <v>84929080.849999994</v>
      </c>
      <c r="H124">
        <v>84411011.689999998</v>
      </c>
      <c r="I124">
        <v>74561298.700000003</v>
      </c>
      <c r="J124">
        <v>28747883.98</v>
      </c>
      <c r="K124">
        <v>23511134.170000002</v>
      </c>
      <c r="L124">
        <v>8322517.5099999998</v>
      </c>
      <c r="M124">
        <v>6114636.1699999999</v>
      </c>
      <c r="N124">
        <v>4599762.13</v>
      </c>
      <c r="O124">
        <v>3634355.9</v>
      </c>
      <c r="P124">
        <v>4389315.82</v>
      </c>
      <c r="Q124">
        <v>341054464.69999999</v>
      </c>
    </row>
    <row r="125" spans="1:17">
      <c r="A125" t="s">
        <v>33</v>
      </c>
      <c r="B125" t="s">
        <v>28</v>
      </c>
      <c r="C125" t="s">
        <v>181</v>
      </c>
    </row>
    <row r="126" spans="1:17">
      <c r="A126" t="s">
        <v>33</v>
      </c>
      <c r="B126" t="s">
        <v>28</v>
      </c>
      <c r="C126" t="s">
        <v>180</v>
      </c>
    </row>
    <row r="127" spans="1:17">
      <c r="A127" t="s">
        <v>33</v>
      </c>
      <c r="B127" t="s">
        <v>28</v>
      </c>
      <c r="C127" t="s">
        <v>182</v>
      </c>
      <c r="D127">
        <v>0</v>
      </c>
      <c r="E127">
        <v>1</v>
      </c>
      <c r="F127">
        <v>54875796.780000001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54875796.780000001</v>
      </c>
    </row>
    <row r="128" spans="1:17">
      <c r="A128" t="s">
        <v>34</v>
      </c>
      <c r="B128" t="s">
        <v>17</v>
      </c>
      <c r="C128" t="s">
        <v>181</v>
      </c>
      <c r="D128">
        <v>0</v>
      </c>
      <c r="E128">
        <v>3</v>
      </c>
      <c r="F128">
        <v>0</v>
      </c>
      <c r="G128">
        <v>209767332.16999999</v>
      </c>
      <c r="H128">
        <v>85079033.349999994</v>
      </c>
      <c r="I128">
        <v>85079033.349999994</v>
      </c>
      <c r="J128">
        <v>42539516.68</v>
      </c>
      <c r="K128">
        <v>42539516.68</v>
      </c>
      <c r="L128">
        <v>21269758.34</v>
      </c>
      <c r="M128">
        <v>16743209.91</v>
      </c>
      <c r="N128">
        <v>7117104.6799999997</v>
      </c>
      <c r="O128">
        <v>7117104.6799999997</v>
      </c>
      <c r="P128">
        <v>8676428.0299999993</v>
      </c>
      <c r="Q128">
        <v>525928037.86000001</v>
      </c>
    </row>
    <row r="129" spans="1:17">
      <c r="A129" t="s">
        <v>34</v>
      </c>
      <c r="B129" t="s">
        <v>17</v>
      </c>
      <c r="C129" t="s">
        <v>180</v>
      </c>
      <c r="D129">
        <v>0</v>
      </c>
      <c r="E129">
        <v>13</v>
      </c>
      <c r="F129">
        <v>132891468.84</v>
      </c>
      <c r="G129">
        <v>535284423.66000003</v>
      </c>
      <c r="H129">
        <v>540655924.11000001</v>
      </c>
      <c r="I129">
        <v>561973387.39999998</v>
      </c>
      <c r="J129">
        <v>182783873.09999999</v>
      </c>
      <c r="K129">
        <v>117026309.38</v>
      </c>
      <c r="L129">
        <v>46201492.75</v>
      </c>
      <c r="M129">
        <v>27086576.59</v>
      </c>
      <c r="N129">
        <v>18255074</v>
      </c>
      <c r="O129">
        <v>18255074</v>
      </c>
      <c r="P129">
        <v>15297840.1</v>
      </c>
      <c r="Q129">
        <v>2195711443.9299998</v>
      </c>
    </row>
    <row r="130" spans="1:17">
      <c r="A130" t="s">
        <v>34</v>
      </c>
      <c r="B130" t="s">
        <v>17</v>
      </c>
      <c r="C130" t="s">
        <v>182</v>
      </c>
      <c r="D130">
        <v>0</v>
      </c>
      <c r="E130">
        <v>1</v>
      </c>
      <c r="F130">
        <v>0</v>
      </c>
      <c r="G130">
        <v>41603087.780000001</v>
      </c>
      <c r="H130">
        <v>41603087.780000001</v>
      </c>
      <c r="I130">
        <v>41603087.780000001</v>
      </c>
      <c r="J130">
        <v>20801543.890000001</v>
      </c>
      <c r="K130">
        <v>20801543.890000001</v>
      </c>
      <c r="L130">
        <v>10400771.949999999</v>
      </c>
      <c r="M130">
        <v>9130226.5700000003</v>
      </c>
      <c r="N130">
        <v>0</v>
      </c>
      <c r="O130">
        <v>0</v>
      </c>
      <c r="P130">
        <v>0</v>
      </c>
      <c r="Q130">
        <v>185943349.63999999</v>
      </c>
    </row>
    <row r="131" spans="1:17">
      <c r="A131" t="s">
        <v>34</v>
      </c>
      <c r="B131" t="s">
        <v>24</v>
      </c>
      <c r="C131" t="s">
        <v>181</v>
      </c>
      <c r="D131">
        <v>0</v>
      </c>
      <c r="E131">
        <v>3719</v>
      </c>
      <c r="F131">
        <v>94025718.060000002</v>
      </c>
      <c r="G131">
        <v>1228311552.6700001</v>
      </c>
      <c r="H131">
        <v>880314718.57000005</v>
      </c>
      <c r="I131">
        <v>634020205.63</v>
      </c>
      <c r="J131">
        <v>216619184.91999999</v>
      </c>
      <c r="K131">
        <v>121521407.92</v>
      </c>
      <c r="L131">
        <v>36724191.159999996</v>
      </c>
      <c r="M131">
        <v>27408814.579999998</v>
      </c>
      <c r="N131">
        <v>18422166.120000001</v>
      </c>
      <c r="O131">
        <v>11808505.77</v>
      </c>
      <c r="P131">
        <v>26580201.68</v>
      </c>
      <c r="Q131">
        <v>3295756667.0799999</v>
      </c>
    </row>
    <row r="132" spans="1:17">
      <c r="A132" t="s">
        <v>34</v>
      </c>
      <c r="B132" t="s">
        <v>24</v>
      </c>
      <c r="C132" t="s">
        <v>180</v>
      </c>
      <c r="D132">
        <v>0</v>
      </c>
      <c r="E132">
        <v>6463</v>
      </c>
      <c r="F132">
        <v>135676726.78999999</v>
      </c>
      <c r="G132">
        <v>2015981496.23</v>
      </c>
      <c r="H132">
        <v>1499508961.51</v>
      </c>
      <c r="I132">
        <v>1103915047.76</v>
      </c>
      <c r="J132">
        <v>375255161.83999997</v>
      </c>
      <c r="K132">
        <v>188939113.69</v>
      </c>
      <c r="L132">
        <v>56064449.829999998</v>
      </c>
      <c r="M132">
        <v>44402993.170000002</v>
      </c>
      <c r="N132">
        <v>30681219.59</v>
      </c>
      <c r="O132">
        <v>19552877.84</v>
      </c>
      <c r="P132">
        <v>42552250.859999999</v>
      </c>
      <c r="Q132">
        <v>5512530299.1000004</v>
      </c>
    </row>
    <row r="133" spans="1:17">
      <c r="A133" t="s">
        <v>34</v>
      </c>
      <c r="B133" t="s">
        <v>24</v>
      </c>
      <c r="C133" t="s">
        <v>182</v>
      </c>
      <c r="D133">
        <v>0</v>
      </c>
      <c r="E133">
        <v>5419</v>
      </c>
      <c r="F133">
        <v>400042123.92000002</v>
      </c>
      <c r="G133">
        <v>1198783275.03</v>
      </c>
      <c r="H133">
        <v>700102177.34000003</v>
      </c>
      <c r="I133">
        <v>436088833.43000001</v>
      </c>
      <c r="J133">
        <v>135543879.88</v>
      </c>
      <c r="K133">
        <v>82694449.939999998</v>
      </c>
      <c r="L133">
        <v>24437489.710000001</v>
      </c>
      <c r="M133">
        <v>18721007.91</v>
      </c>
      <c r="N133">
        <v>14636445.51</v>
      </c>
      <c r="O133">
        <v>9856134.1500000004</v>
      </c>
      <c r="P133">
        <v>33336282.18</v>
      </c>
      <c r="Q133">
        <v>3054242099</v>
      </c>
    </row>
    <row r="134" spans="1:17">
      <c r="A134" t="s">
        <v>34</v>
      </c>
      <c r="B134" t="s">
        <v>25</v>
      </c>
      <c r="C134" t="s">
        <v>181</v>
      </c>
      <c r="D134">
        <v>0</v>
      </c>
      <c r="E134">
        <v>927</v>
      </c>
      <c r="F134">
        <v>66871811.039999999</v>
      </c>
      <c r="G134">
        <v>945528586.01999998</v>
      </c>
      <c r="H134">
        <v>769639527.70000005</v>
      </c>
      <c r="I134">
        <v>588355396.78999996</v>
      </c>
      <c r="J134">
        <v>206970280.44999999</v>
      </c>
      <c r="K134">
        <v>118745008.33</v>
      </c>
      <c r="L134">
        <v>34744272.759999998</v>
      </c>
      <c r="M134">
        <v>23596925.629999999</v>
      </c>
      <c r="N134">
        <v>16237209.189999999</v>
      </c>
      <c r="O134">
        <v>11167076.01</v>
      </c>
      <c r="P134">
        <v>19482176.09</v>
      </c>
      <c r="Q134">
        <v>2801338270.02</v>
      </c>
    </row>
    <row r="135" spans="1:17">
      <c r="A135" t="s">
        <v>34</v>
      </c>
      <c r="B135" t="s">
        <v>25</v>
      </c>
      <c r="C135" t="s">
        <v>180</v>
      </c>
      <c r="D135">
        <v>0</v>
      </c>
      <c r="E135">
        <v>1680</v>
      </c>
      <c r="F135">
        <v>106235552.59999999</v>
      </c>
      <c r="G135">
        <v>1652343608.3199999</v>
      </c>
      <c r="H135">
        <v>1355066955.8199999</v>
      </c>
      <c r="I135">
        <v>1104665914.4200001</v>
      </c>
      <c r="J135">
        <v>382048825.99000001</v>
      </c>
      <c r="K135">
        <v>209030611.06999999</v>
      </c>
      <c r="L135">
        <v>60448659.880000003</v>
      </c>
      <c r="M135">
        <v>42142251.130000003</v>
      </c>
      <c r="N135">
        <v>31347709.5</v>
      </c>
      <c r="O135">
        <v>24159819.710000001</v>
      </c>
      <c r="P135">
        <v>45346490.990000002</v>
      </c>
      <c r="Q135">
        <v>5012836399.4300003</v>
      </c>
    </row>
    <row r="136" spans="1:17">
      <c r="A136" t="s">
        <v>34</v>
      </c>
      <c r="B136" t="s">
        <v>25</v>
      </c>
      <c r="C136" t="s">
        <v>182</v>
      </c>
      <c r="D136">
        <v>0</v>
      </c>
      <c r="E136">
        <v>497</v>
      </c>
      <c r="F136">
        <v>176681929.63999999</v>
      </c>
      <c r="G136">
        <v>557669337.48000002</v>
      </c>
      <c r="H136">
        <v>370859499.01999998</v>
      </c>
      <c r="I136">
        <v>229314520.44999999</v>
      </c>
      <c r="J136">
        <v>62197966.75</v>
      </c>
      <c r="K136">
        <v>36784268.409999996</v>
      </c>
      <c r="L136">
        <v>13502412.52</v>
      </c>
      <c r="M136">
        <v>9785259.9000000004</v>
      </c>
      <c r="N136">
        <v>6377915.6799999997</v>
      </c>
      <c r="O136">
        <v>4461167.63</v>
      </c>
      <c r="P136">
        <v>14446624.6</v>
      </c>
      <c r="Q136">
        <v>1482080902.0799999</v>
      </c>
    </row>
    <row r="137" spans="1:17">
      <c r="A137" t="s">
        <v>34</v>
      </c>
      <c r="B137" t="s">
        <v>26</v>
      </c>
      <c r="C137" t="s">
        <v>181</v>
      </c>
      <c r="D137">
        <v>0</v>
      </c>
      <c r="E137">
        <v>73</v>
      </c>
      <c r="F137">
        <v>0</v>
      </c>
      <c r="G137">
        <v>736352906.13</v>
      </c>
      <c r="H137">
        <v>624002975.29999995</v>
      </c>
      <c r="I137">
        <v>447687617</v>
      </c>
      <c r="J137">
        <v>175939645.59</v>
      </c>
      <c r="K137">
        <v>111855488.40000001</v>
      </c>
      <c r="L137">
        <v>40499836.759999998</v>
      </c>
      <c r="M137">
        <v>26066892.77</v>
      </c>
      <c r="N137">
        <v>16602486.470000001</v>
      </c>
      <c r="O137">
        <v>10208034.449999999</v>
      </c>
      <c r="P137">
        <v>12234145.41</v>
      </c>
      <c r="Q137">
        <v>2201450028.2800002</v>
      </c>
    </row>
    <row r="138" spans="1:17">
      <c r="A138" t="s">
        <v>34</v>
      </c>
      <c r="B138" t="s">
        <v>26</v>
      </c>
      <c r="C138" t="s">
        <v>180</v>
      </c>
      <c r="D138">
        <v>0</v>
      </c>
      <c r="E138">
        <v>109</v>
      </c>
      <c r="F138">
        <v>46952015.57</v>
      </c>
      <c r="G138">
        <v>1018542709.86</v>
      </c>
      <c r="H138">
        <v>956696052.99000001</v>
      </c>
      <c r="I138">
        <v>747990734.54999995</v>
      </c>
      <c r="J138">
        <v>246278864.24000001</v>
      </c>
      <c r="K138">
        <v>151155601.97</v>
      </c>
      <c r="L138">
        <v>42660482.520000003</v>
      </c>
      <c r="M138">
        <v>22348485.960000001</v>
      </c>
      <c r="N138">
        <v>10726825.800000001</v>
      </c>
      <c r="O138">
        <v>8144392.9500000002</v>
      </c>
      <c r="P138">
        <v>26254437.559999999</v>
      </c>
      <c r="Q138">
        <v>3277750603.9699998</v>
      </c>
    </row>
    <row r="139" spans="1:17">
      <c r="A139" t="s">
        <v>34</v>
      </c>
      <c r="B139" t="s">
        <v>26</v>
      </c>
      <c r="C139" t="s">
        <v>182</v>
      </c>
      <c r="D139">
        <v>0</v>
      </c>
      <c r="E139">
        <v>11</v>
      </c>
      <c r="F139">
        <v>41174003.039999999</v>
      </c>
      <c r="G139">
        <v>151529426.77000001</v>
      </c>
      <c r="H139">
        <v>110309460.26000001</v>
      </c>
      <c r="I139">
        <v>33572953.049999997</v>
      </c>
      <c r="J139">
        <v>9929899.9700000007</v>
      </c>
      <c r="K139">
        <v>6964102.0899999999</v>
      </c>
      <c r="L139">
        <v>2054247.2</v>
      </c>
      <c r="M139">
        <v>736896.3</v>
      </c>
      <c r="N139">
        <v>0</v>
      </c>
      <c r="O139">
        <v>0</v>
      </c>
      <c r="P139">
        <v>0</v>
      </c>
      <c r="Q139">
        <v>356270988.67000002</v>
      </c>
    </row>
    <row r="140" spans="1:17">
      <c r="A140" t="s">
        <v>34</v>
      </c>
      <c r="B140" t="s">
        <v>27</v>
      </c>
      <c r="C140" t="s">
        <v>181</v>
      </c>
      <c r="D140">
        <v>0</v>
      </c>
      <c r="E140">
        <v>463</v>
      </c>
      <c r="F140">
        <v>161833791.87</v>
      </c>
      <c r="G140">
        <v>1384926213.99</v>
      </c>
      <c r="H140">
        <v>1249598155.4000001</v>
      </c>
      <c r="I140">
        <v>909973173.39999998</v>
      </c>
      <c r="J140">
        <v>281230218.37</v>
      </c>
      <c r="K140">
        <v>167242855.81999999</v>
      </c>
      <c r="L140">
        <v>41967437.950000003</v>
      </c>
      <c r="M140">
        <v>19271921.960000001</v>
      </c>
      <c r="N140">
        <v>12000149.99</v>
      </c>
      <c r="O140">
        <v>8642436.7100000009</v>
      </c>
      <c r="P140">
        <v>40362352.490000002</v>
      </c>
      <c r="Q140">
        <v>4277048707.9499998</v>
      </c>
    </row>
    <row r="141" spans="1:17">
      <c r="A141" t="s">
        <v>34</v>
      </c>
      <c r="B141" t="s">
        <v>27</v>
      </c>
      <c r="C141" t="s">
        <v>180</v>
      </c>
      <c r="D141">
        <v>0</v>
      </c>
      <c r="E141">
        <v>797</v>
      </c>
      <c r="F141">
        <v>240880601.46000001</v>
      </c>
      <c r="G141">
        <v>2422139761.4299998</v>
      </c>
      <c r="H141">
        <v>2123904891.8299999</v>
      </c>
      <c r="I141">
        <v>1575716893.3199999</v>
      </c>
      <c r="J141">
        <v>507553306.44999999</v>
      </c>
      <c r="K141">
        <v>252858139.44</v>
      </c>
      <c r="L141">
        <v>69836117.459999993</v>
      </c>
      <c r="M141">
        <v>45358793.219999999</v>
      </c>
      <c r="N141">
        <v>34677688.960000001</v>
      </c>
      <c r="O141">
        <v>20280179.16</v>
      </c>
      <c r="P141">
        <v>50995342.369999997</v>
      </c>
      <c r="Q141">
        <v>7344201715.0799999</v>
      </c>
    </row>
    <row r="142" spans="1:17">
      <c r="A142" t="s">
        <v>34</v>
      </c>
      <c r="B142" t="s">
        <v>27</v>
      </c>
      <c r="C142" t="s">
        <v>182</v>
      </c>
      <c r="D142">
        <v>0</v>
      </c>
      <c r="E142">
        <v>187</v>
      </c>
      <c r="F142">
        <v>155060026.28</v>
      </c>
      <c r="G142">
        <v>573792395.07000005</v>
      </c>
      <c r="H142">
        <v>422676296.97000003</v>
      </c>
      <c r="I142">
        <v>264468672.59999999</v>
      </c>
      <c r="J142">
        <v>71441907.25</v>
      </c>
      <c r="K142">
        <v>46489496.5</v>
      </c>
      <c r="L142">
        <v>13448970.560000001</v>
      </c>
      <c r="M142">
        <v>9306157.6199999992</v>
      </c>
      <c r="N142">
        <v>6233413.4199999999</v>
      </c>
      <c r="O142">
        <v>5070444.09</v>
      </c>
      <c r="P142">
        <v>26583080.34</v>
      </c>
      <c r="Q142">
        <v>1594570860.71</v>
      </c>
    </row>
    <row r="143" spans="1:17">
      <c r="A143" t="s">
        <v>34</v>
      </c>
      <c r="B143" t="s">
        <v>28</v>
      </c>
      <c r="C143" t="s">
        <v>181</v>
      </c>
      <c r="D143">
        <v>0</v>
      </c>
      <c r="E143">
        <v>12</v>
      </c>
      <c r="F143">
        <v>67263293.629999995</v>
      </c>
      <c r="G143">
        <v>153952200.81999999</v>
      </c>
      <c r="H143">
        <v>232705335.75</v>
      </c>
      <c r="I143">
        <v>215004955.11000001</v>
      </c>
      <c r="J143">
        <v>77884064.319999993</v>
      </c>
      <c r="K143">
        <v>32955860.079999998</v>
      </c>
      <c r="L143">
        <v>8287317.4199999999</v>
      </c>
      <c r="M143">
        <v>8287317.4199999999</v>
      </c>
      <c r="N143">
        <v>5090730.42</v>
      </c>
      <c r="O143">
        <v>4106987.1</v>
      </c>
      <c r="P143">
        <v>3621487.87</v>
      </c>
      <c r="Q143">
        <v>809159549.94000006</v>
      </c>
    </row>
    <row r="144" spans="1:17">
      <c r="A144" t="s">
        <v>34</v>
      </c>
      <c r="B144" t="s">
        <v>28</v>
      </c>
      <c r="C144" t="s">
        <v>180</v>
      </c>
      <c r="D144">
        <v>0</v>
      </c>
      <c r="E144">
        <v>25</v>
      </c>
      <c r="F144">
        <v>84993717.010000005</v>
      </c>
      <c r="G144">
        <v>357455474.20999998</v>
      </c>
      <c r="H144">
        <v>407869041.82999998</v>
      </c>
      <c r="I144">
        <v>424743594.01999998</v>
      </c>
      <c r="J144">
        <v>187611940.27000001</v>
      </c>
      <c r="K144">
        <v>108201296.93000001</v>
      </c>
      <c r="L144">
        <v>19883529.449999999</v>
      </c>
      <c r="M144">
        <v>13590103.359999999</v>
      </c>
      <c r="N144">
        <v>10542087.140000001</v>
      </c>
      <c r="O144">
        <v>8883217.9499999993</v>
      </c>
      <c r="P144">
        <v>14828152.619999999</v>
      </c>
      <c r="Q144">
        <v>1638602154.79</v>
      </c>
    </row>
    <row r="145" spans="1:17">
      <c r="A145" t="s">
        <v>34</v>
      </c>
      <c r="B145" t="s">
        <v>28</v>
      </c>
      <c r="C145" t="s">
        <v>182</v>
      </c>
      <c r="D145">
        <v>0</v>
      </c>
      <c r="E145">
        <v>3</v>
      </c>
      <c r="F145">
        <v>0</v>
      </c>
      <c r="G145">
        <v>40598685.390000001</v>
      </c>
      <c r="H145">
        <v>58185804.969999999</v>
      </c>
      <c r="I145">
        <v>58525637.380000003</v>
      </c>
      <c r="J145">
        <v>17152911.93</v>
      </c>
      <c r="K145">
        <v>12396641.35</v>
      </c>
      <c r="L145">
        <v>2982076.52</v>
      </c>
      <c r="M145">
        <v>2687750.69</v>
      </c>
      <c r="N145">
        <v>0</v>
      </c>
      <c r="O145">
        <v>0</v>
      </c>
      <c r="P145">
        <v>0</v>
      </c>
      <c r="Q145">
        <v>192529508.22999999</v>
      </c>
    </row>
    <row r="146" spans="1:17">
      <c r="A146" t="s">
        <v>55</v>
      </c>
      <c r="B146" t="s">
        <v>17</v>
      </c>
      <c r="C146" t="s">
        <v>181</v>
      </c>
      <c r="D146">
        <v>0</v>
      </c>
      <c r="E146">
        <v>2</v>
      </c>
      <c r="F146">
        <v>0</v>
      </c>
      <c r="G146">
        <v>95655235.780000001</v>
      </c>
      <c r="H146">
        <v>95655235.780000001</v>
      </c>
      <c r="I146">
        <v>95655235.780000001</v>
      </c>
      <c r="J146">
        <v>31773176.620000001</v>
      </c>
      <c r="K146">
        <v>4267687.37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323006571.31999999</v>
      </c>
    </row>
    <row r="147" spans="1:17">
      <c r="A147" t="s">
        <v>55</v>
      </c>
      <c r="B147" t="s">
        <v>17</v>
      </c>
      <c r="C147" t="s">
        <v>180</v>
      </c>
      <c r="D147">
        <v>0</v>
      </c>
      <c r="E147">
        <v>1</v>
      </c>
      <c r="F147">
        <v>0</v>
      </c>
      <c r="G147">
        <v>45889060.469999999</v>
      </c>
      <c r="H147">
        <v>45889060.469999999</v>
      </c>
      <c r="I147">
        <v>31097501.18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122875622.12</v>
      </c>
    </row>
    <row r="148" spans="1:17">
      <c r="A148" t="s">
        <v>55</v>
      </c>
      <c r="B148" t="s">
        <v>17</v>
      </c>
      <c r="C148" t="s">
        <v>182</v>
      </c>
      <c r="D148">
        <v>0</v>
      </c>
      <c r="E148">
        <v>2</v>
      </c>
      <c r="F148">
        <v>0</v>
      </c>
      <c r="G148">
        <v>732199745.75999999</v>
      </c>
      <c r="H148">
        <v>84297892.730000004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816497638.49000001</v>
      </c>
    </row>
    <row r="149" spans="1:17">
      <c r="A149" t="s">
        <v>55</v>
      </c>
      <c r="B149" t="s">
        <v>24</v>
      </c>
      <c r="C149" t="s">
        <v>181</v>
      </c>
      <c r="D149">
        <v>0</v>
      </c>
      <c r="E149">
        <v>110</v>
      </c>
      <c r="F149">
        <v>1830984.97</v>
      </c>
      <c r="G149">
        <v>44635783.369999997</v>
      </c>
      <c r="H149">
        <v>24584632.600000001</v>
      </c>
      <c r="I149">
        <v>20028416.890000001</v>
      </c>
      <c r="J149">
        <v>4401689.22</v>
      </c>
      <c r="K149">
        <v>989682.6</v>
      </c>
      <c r="L149">
        <v>22643.22</v>
      </c>
      <c r="M149">
        <v>0</v>
      </c>
      <c r="N149">
        <v>0</v>
      </c>
      <c r="O149">
        <v>0</v>
      </c>
      <c r="P149">
        <v>0</v>
      </c>
      <c r="Q149">
        <v>96493832.879999995</v>
      </c>
    </row>
    <row r="150" spans="1:17">
      <c r="A150" t="s">
        <v>55</v>
      </c>
      <c r="B150" t="s">
        <v>24</v>
      </c>
      <c r="C150" t="s">
        <v>180</v>
      </c>
      <c r="D150">
        <v>0</v>
      </c>
      <c r="E150">
        <v>97</v>
      </c>
      <c r="F150">
        <v>315643.46000000002</v>
      </c>
      <c r="G150">
        <v>48668271.780000001</v>
      </c>
      <c r="H150">
        <v>23577327.91</v>
      </c>
      <c r="I150">
        <v>11830885.449999999</v>
      </c>
      <c r="J150">
        <v>2590013.4700000002</v>
      </c>
      <c r="K150">
        <v>1214407.1200000001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88196549.200000003</v>
      </c>
    </row>
    <row r="151" spans="1:17">
      <c r="A151" t="s">
        <v>55</v>
      </c>
      <c r="B151" t="s">
        <v>24</v>
      </c>
      <c r="C151" t="s">
        <v>182</v>
      </c>
      <c r="D151">
        <v>0</v>
      </c>
      <c r="E151">
        <v>649</v>
      </c>
      <c r="F151">
        <v>20128561.850000001</v>
      </c>
      <c r="G151">
        <v>198688646.81999999</v>
      </c>
      <c r="H151">
        <v>72885649.909999996</v>
      </c>
      <c r="I151">
        <v>26286863.719999999</v>
      </c>
      <c r="J151">
        <v>4842991.21</v>
      </c>
      <c r="K151">
        <v>2229422.56</v>
      </c>
      <c r="L151">
        <v>554765.28</v>
      </c>
      <c r="M151">
        <v>621291.12</v>
      </c>
      <c r="N151">
        <v>202611.74</v>
      </c>
      <c r="O151">
        <v>181681.32</v>
      </c>
      <c r="P151">
        <v>2301286.5299999998</v>
      </c>
      <c r="Q151">
        <v>328923772.05000001</v>
      </c>
    </row>
    <row r="152" spans="1:17">
      <c r="A152" t="s">
        <v>55</v>
      </c>
      <c r="B152" t="s">
        <v>25</v>
      </c>
      <c r="C152" t="s">
        <v>181</v>
      </c>
      <c r="D152">
        <v>0</v>
      </c>
      <c r="E152">
        <v>83</v>
      </c>
      <c r="F152">
        <v>11329383.050000001</v>
      </c>
      <c r="G152">
        <v>118125647.67</v>
      </c>
      <c r="H152">
        <v>78638473.280000001</v>
      </c>
      <c r="I152">
        <v>46296824.289999999</v>
      </c>
      <c r="J152">
        <v>13204785.859999999</v>
      </c>
      <c r="K152">
        <v>3466963.28</v>
      </c>
      <c r="L152">
        <v>266930.75</v>
      </c>
      <c r="M152">
        <v>0</v>
      </c>
      <c r="N152">
        <v>0</v>
      </c>
      <c r="O152">
        <v>0</v>
      </c>
      <c r="P152">
        <v>0</v>
      </c>
      <c r="Q152">
        <v>271329008.18000001</v>
      </c>
    </row>
    <row r="153" spans="1:17">
      <c r="A153" t="s">
        <v>55</v>
      </c>
      <c r="B153" t="s">
        <v>25</v>
      </c>
      <c r="C153" t="s">
        <v>180</v>
      </c>
      <c r="D153">
        <v>0</v>
      </c>
      <c r="E153">
        <v>84</v>
      </c>
      <c r="F153">
        <v>15908296.640000001</v>
      </c>
      <c r="G153">
        <v>152163589.22999999</v>
      </c>
      <c r="H153">
        <v>69454435.450000003</v>
      </c>
      <c r="I153">
        <v>32336260.399999999</v>
      </c>
      <c r="J153">
        <v>3304350.73</v>
      </c>
      <c r="K153">
        <v>1410581.45</v>
      </c>
      <c r="L153">
        <v>864296.49</v>
      </c>
      <c r="M153">
        <v>864296.49</v>
      </c>
      <c r="N153">
        <v>864296.49</v>
      </c>
      <c r="O153">
        <v>832095.29</v>
      </c>
      <c r="P153">
        <v>203333.49</v>
      </c>
      <c r="Q153">
        <v>278205832.13999999</v>
      </c>
    </row>
    <row r="154" spans="1:17">
      <c r="A154" t="s">
        <v>55</v>
      </c>
      <c r="B154" t="s">
        <v>25</v>
      </c>
      <c r="C154" t="s">
        <v>182</v>
      </c>
      <c r="D154">
        <v>0</v>
      </c>
      <c r="E154">
        <v>121</v>
      </c>
      <c r="F154">
        <v>22296244.02</v>
      </c>
      <c r="G154">
        <v>215601240.77000001</v>
      </c>
      <c r="H154">
        <v>103343681.16</v>
      </c>
      <c r="I154">
        <v>35710433.979999997</v>
      </c>
      <c r="J154">
        <v>9781777.1600000001</v>
      </c>
      <c r="K154">
        <v>2614203.4700000002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389347580.57999998</v>
      </c>
    </row>
    <row r="155" spans="1:17">
      <c r="A155" t="s">
        <v>55</v>
      </c>
      <c r="B155" t="s">
        <v>26</v>
      </c>
      <c r="C155" t="s">
        <v>181</v>
      </c>
      <c r="D155">
        <v>0</v>
      </c>
      <c r="E155">
        <v>36</v>
      </c>
      <c r="F155">
        <v>0</v>
      </c>
      <c r="G155">
        <v>476410346.36000001</v>
      </c>
      <c r="H155">
        <v>327801382.98000002</v>
      </c>
      <c r="I155">
        <v>210377786.62</v>
      </c>
      <c r="J155">
        <v>11269808.800000001</v>
      </c>
      <c r="K155">
        <v>6523386.3399999999</v>
      </c>
      <c r="L155">
        <v>585222.36</v>
      </c>
      <c r="M155">
        <v>0</v>
      </c>
      <c r="N155">
        <v>0</v>
      </c>
      <c r="O155">
        <v>0</v>
      </c>
      <c r="P155">
        <v>0</v>
      </c>
      <c r="Q155">
        <v>1032967933.46</v>
      </c>
    </row>
    <row r="156" spans="1:17">
      <c r="A156" t="s">
        <v>55</v>
      </c>
      <c r="B156" t="s">
        <v>26</v>
      </c>
      <c r="C156" t="s">
        <v>180</v>
      </c>
      <c r="D156">
        <v>0</v>
      </c>
      <c r="E156">
        <v>30</v>
      </c>
      <c r="F156">
        <v>51902421.420000002</v>
      </c>
      <c r="G156">
        <v>335751187.88999999</v>
      </c>
      <c r="H156">
        <v>326853604.19</v>
      </c>
      <c r="I156">
        <v>181659860.5</v>
      </c>
      <c r="J156">
        <v>5483271.9500000002</v>
      </c>
      <c r="K156">
        <v>1713305.08</v>
      </c>
      <c r="L156">
        <v>856652.54</v>
      </c>
      <c r="M156">
        <v>856652.54</v>
      </c>
      <c r="N156">
        <v>856652.54</v>
      </c>
      <c r="O156">
        <v>856652.54</v>
      </c>
      <c r="P156">
        <v>44931013.840000004</v>
      </c>
      <c r="Q156">
        <v>951721275.03999996</v>
      </c>
    </row>
    <row r="157" spans="1:17">
      <c r="A157" t="s">
        <v>55</v>
      </c>
      <c r="B157" t="s">
        <v>26</v>
      </c>
      <c r="C157" t="s">
        <v>182</v>
      </c>
      <c r="D157">
        <v>0</v>
      </c>
      <c r="E157">
        <v>9</v>
      </c>
      <c r="F157">
        <v>0</v>
      </c>
      <c r="G157">
        <v>159978775.06</v>
      </c>
      <c r="H157">
        <v>68027495.329999998</v>
      </c>
      <c r="I157">
        <v>16968275.09</v>
      </c>
      <c r="J157">
        <v>3298969.79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248273515.27000001</v>
      </c>
    </row>
    <row r="158" spans="1:17">
      <c r="A158" t="s">
        <v>55</v>
      </c>
      <c r="B158" t="s">
        <v>27</v>
      </c>
      <c r="C158" t="s">
        <v>181</v>
      </c>
      <c r="D158">
        <v>0</v>
      </c>
      <c r="E158">
        <v>116</v>
      </c>
      <c r="F158">
        <v>0</v>
      </c>
      <c r="G158">
        <v>454916773.80000001</v>
      </c>
      <c r="H158">
        <v>386506125.66000003</v>
      </c>
      <c r="I158">
        <v>287941617.64999998</v>
      </c>
      <c r="J158">
        <v>32514593.809999999</v>
      </c>
      <c r="K158">
        <v>12744845.27</v>
      </c>
      <c r="L158">
        <v>2434889.5499999998</v>
      </c>
      <c r="M158">
        <v>1977403.74</v>
      </c>
      <c r="N158">
        <v>1958134.47</v>
      </c>
      <c r="O158">
        <v>1958134.47</v>
      </c>
      <c r="P158">
        <v>10543662.279999999</v>
      </c>
      <c r="Q158">
        <v>1193496180.7</v>
      </c>
    </row>
    <row r="159" spans="1:17">
      <c r="A159" t="s">
        <v>55</v>
      </c>
      <c r="B159" t="s">
        <v>27</v>
      </c>
      <c r="C159" t="s">
        <v>180</v>
      </c>
      <c r="D159">
        <v>0</v>
      </c>
      <c r="E159">
        <v>106</v>
      </c>
      <c r="F159">
        <v>5641919.5999999996</v>
      </c>
      <c r="G159">
        <v>498929753.82999998</v>
      </c>
      <c r="H159">
        <v>334387094.30000001</v>
      </c>
      <c r="I159">
        <v>184418064.13999999</v>
      </c>
      <c r="J159">
        <v>28248985.969999999</v>
      </c>
      <c r="K159">
        <v>6802868.5800000001</v>
      </c>
      <c r="L159">
        <v>377417.68</v>
      </c>
      <c r="M159">
        <v>377417.68</v>
      </c>
      <c r="N159">
        <v>377417.68</v>
      </c>
      <c r="O159">
        <v>377417.68</v>
      </c>
      <c r="P159">
        <v>12914796.029999999</v>
      </c>
      <c r="Q159">
        <v>1072853153.16</v>
      </c>
    </row>
    <row r="160" spans="1:17">
      <c r="A160" t="s">
        <v>55</v>
      </c>
      <c r="B160" t="s">
        <v>27</v>
      </c>
      <c r="C160" t="s">
        <v>182</v>
      </c>
      <c r="D160">
        <v>0</v>
      </c>
      <c r="E160">
        <v>81</v>
      </c>
      <c r="F160">
        <v>17104114.600000001</v>
      </c>
      <c r="G160">
        <v>359939527.51999998</v>
      </c>
      <c r="H160">
        <v>240971979.38</v>
      </c>
      <c r="I160">
        <v>107638523.3</v>
      </c>
      <c r="J160">
        <v>11563927.98</v>
      </c>
      <c r="K160">
        <v>5287242.34</v>
      </c>
      <c r="L160">
        <v>716677.97</v>
      </c>
      <c r="M160">
        <v>716677.97</v>
      </c>
      <c r="N160">
        <v>716677.97</v>
      </c>
      <c r="O160">
        <v>716677.97</v>
      </c>
      <c r="P160">
        <v>12879749.939999999</v>
      </c>
      <c r="Q160">
        <v>758251776.95000005</v>
      </c>
    </row>
    <row r="161" spans="1:17">
      <c r="A161" t="s">
        <v>55</v>
      </c>
      <c r="B161" t="s">
        <v>28</v>
      </c>
      <c r="C161" t="s">
        <v>181</v>
      </c>
      <c r="D161">
        <v>0</v>
      </c>
      <c r="E161">
        <v>9</v>
      </c>
      <c r="F161">
        <v>0</v>
      </c>
      <c r="G161">
        <v>128187077.5</v>
      </c>
      <c r="H161">
        <v>149271343.08000001</v>
      </c>
      <c r="I161">
        <v>159285589.15000001</v>
      </c>
      <c r="J161">
        <v>35873208.380000003</v>
      </c>
      <c r="K161">
        <v>26117339.23</v>
      </c>
      <c r="L161">
        <v>13058669.609999999</v>
      </c>
      <c r="M161">
        <v>11567988.970000001</v>
      </c>
      <c r="N161">
        <v>7136894.9000000004</v>
      </c>
      <c r="O161">
        <v>6191981.1299999999</v>
      </c>
      <c r="P161">
        <v>0</v>
      </c>
      <c r="Q161">
        <v>536690091.95999998</v>
      </c>
    </row>
    <row r="162" spans="1:17">
      <c r="A162" t="s">
        <v>55</v>
      </c>
      <c r="B162" t="s">
        <v>28</v>
      </c>
      <c r="C162" t="s">
        <v>180</v>
      </c>
      <c r="D162">
        <v>0</v>
      </c>
      <c r="E162">
        <v>7</v>
      </c>
      <c r="F162">
        <v>0</v>
      </c>
      <c r="G162">
        <v>143564993.78</v>
      </c>
      <c r="H162">
        <v>214139440.03999999</v>
      </c>
      <c r="I162">
        <v>47775974.719999999</v>
      </c>
      <c r="J162">
        <v>8390322.1500000004</v>
      </c>
      <c r="K162">
        <v>8390322.1500000004</v>
      </c>
      <c r="L162">
        <v>4195161.07</v>
      </c>
      <c r="M162">
        <v>4195161.07</v>
      </c>
      <c r="N162">
        <v>3774982.57</v>
      </c>
      <c r="O162">
        <v>0</v>
      </c>
      <c r="P162">
        <v>0</v>
      </c>
      <c r="Q162">
        <v>434426357.55000001</v>
      </c>
    </row>
    <row r="163" spans="1:17">
      <c r="A163" t="s">
        <v>55</v>
      </c>
      <c r="B163" t="s">
        <v>28</v>
      </c>
      <c r="C163" t="s">
        <v>182</v>
      </c>
      <c r="D163">
        <v>0</v>
      </c>
      <c r="E163">
        <v>2</v>
      </c>
      <c r="F163">
        <v>0</v>
      </c>
      <c r="G163">
        <v>68634231.599999994</v>
      </c>
      <c r="H163">
        <v>43781656.890000001</v>
      </c>
      <c r="I163">
        <v>27911678.489999998</v>
      </c>
      <c r="J163">
        <v>13955839.24</v>
      </c>
      <c r="K163">
        <v>1782442.65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156065848.87</v>
      </c>
    </row>
    <row r="164" spans="1:17">
      <c r="A164" t="s">
        <v>35</v>
      </c>
      <c r="B164" t="s">
        <v>17</v>
      </c>
      <c r="C164" t="s">
        <v>181</v>
      </c>
      <c r="D164">
        <v>0</v>
      </c>
      <c r="E164">
        <v>3</v>
      </c>
      <c r="F164">
        <v>622738334.88999999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622738334.88999999</v>
      </c>
    </row>
    <row r="165" spans="1:17">
      <c r="A165" t="s">
        <v>35</v>
      </c>
      <c r="B165" t="s">
        <v>17</v>
      </c>
      <c r="C165" t="s">
        <v>180</v>
      </c>
      <c r="D165">
        <v>0</v>
      </c>
      <c r="E165">
        <v>8</v>
      </c>
      <c r="F165">
        <v>792098525.04999995</v>
      </c>
      <c r="G165">
        <v>12542205.52</v>
      </c>
      <c r="H165">
        <v>46289627.329999998</v>
      </c>
      <c r="I165">
        <v>46289627.329999998</v>
      </c>
      <c r="J165">
        <v>23144813.670000002</v>
      </c>
      <c r="K165">
        <v>497192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920861990.88999999</v>
      </c>
    </row>
    <row r="166" spans="1:17">
      <c r="A166" t="s">
        <v>35</v>
      </c>
      <c r="B166" t="s">
        <v>17</v>
      </c>
      <c r="C166" t="s">
        <v>182</v>
      </c>
      <c r="D166">
        <v>0</v>
      </c>
      <c r="E166">
        <v>7</v>
      </c>
      <c r="F166">
        <v>227042137.49000001</v>
      </c>
      <c r="G166">
        <v>254390099.80000001</v>
      </c>
      <c r="H166">
        <v>146392788.90000001</v>
      </c>
      <c r="I166">
        <v>88629647.090000004</v>
      </c>
      <c r="J166">
        <v>44314823.549999997</v>
      </c>
      <c r="K166">
        <v>44314823.549999997</v>
      </c>
      <c r="L166">
        <v>22157411.77</v>
      </c>
      <c r="M166">
        <v>22157411.77</v>
      </c>
      <c r="N166">
        <v>22157411.77</v>
      </c>
      <c r="O166">
        <v>22157411.77</v>
      </c>
      <c r="P166">
        <v>234644384.41999999</v>
      </c>
      <c r="Q166">
        <v>1128358351.8800001</v>
      </c>
    </row>
    <row r="167" spans="1:17">
      <c r="A167" t="s">
        <v>35</v>
      </c>
      <c r="B167" t="s">
        <v>24</v>
      </c>
      <c r="C167" t="s">
        <v>181</v>
      </c>
      <c r="D167">
        <v>0</v>
      </c>
      <c r="E167">
        <v>1127</v>
      </c>
      <c r="F167">
        <v>57776275.799999997</v>
      </c>
      <c r="G167">
        <v>432398293.08999997</v>
      </c>
      <c r="H167">
        <v>201648759.69</v>
      </c>
      <c r="I167">
        <v>77357123.840000004</v>
      </c>
      <c r="J167">
        <v>31065708.09</v>
      </c>
      <c r="K167">
        <v>21021273.510000002</v>
      </c>
      <c r="L167">
        <v>10186233.17</v>
      </c>
      <c r="M167">
        <v>6028771.6200000001</v>
      </c>
      <c r="N167">
        <v>3780002.57</v>
      </c>
      <c r="O167">
        <v>886843.3</v>
      </c>
      <c r="P167">
        <v>32192197.93</v>
      </c>
      <c r="Q167">
        <v>874341482.60000002</v>
      </c>
    </row>
    <row r="168" spans="1:17">
      <c r="A168" t="s">
        <v>35</v>
      </c>
      <c r="B168" t="s">
        <v>24</v>
      </c>
      <c r="C168" t="s">
        <v>180</v>
      </c>
      <c r="D168">
        <v>0</v>
      </c>
      <c r="E168">
        <v>1246</v>
      </c>
      <c r="F168">
        <v>160811787.66999999</v>
      </c>
      <c r="G168">
        <v>393706029.17000002</v>
      </c>
      <c r="H168">
        <v>138824717.53999999</v>
      </c>
      <c r="I168">
        <v>54553873.719999999</v>
      </c>
      <c r="J168">
        <v>22364524.030000001</v>
      </c>
      <c r="K168">
        <v>22870616.07</v>
      </c>
      <c r="L168">
        <v>5497101.75</v>
      </c>
      <c r="M168">
        <v>2846128.85</v>
      </c>
      <c r="N168">
        <v>8760968.2699999996</v>
      </c>
      <c r="O168">
        <v>5379245.4100000001</v>
      </c>
      <c r="P168">
        <v>24954051.43</v>
      </c>
      <c r="Q168">
        <v>840569043.90999997</v>
      </c>
    </row>
    <row r="169" spans="1:17">
      <c r="A169" t="s">
        <v>35</v>
      </c>
      <c r="B169" t="s">
        <v>24</v>
      </c>
      <c r="C169" t="s">
        <v>182</v>
      </c>
      <c r="D169">
        <v>0</v>
      </c>
      <c r="E169">
        <v>9164</v>
      </c>
      <c r="F169">
        <v>386225246.50999999</v>
      </c>
      <c r="G169">
        <v>2546187823.8699999</v>
      </c>
      <c r="H169">
        <v>403891263.49000001</v>
      </c>
      <c r="I169">
        <v>208479733.25</v>
      </c>
      <c r="J169">
        <v>87172341.329999998</v>
      </c>
      <c r="K169">
        <v>65102708.159999996</v>
      </c>
      <c r="L169">
        <v>28526232.510000002</v>
      </c>
      <c r="M169">
        <v>28512318.219999999</v>
      </c>
      <c r="N169">
        <v>41754072.259999998</v>
      </c>
      <c r="O169">
        <v>32010572.489999998</v>
      </c>
      <c r="P169">
        <v>175651313.25</v>
      </c>
      <c r="Q169">
        <v>4003513625.3499999</v>
      </c>
    </row>
    <row r="170" spans="1:17">
      <c r="A170" t="s">
        <v>35</v>
      </c>
      <c r="B170" t="s">
        <v>25</v>
      </c>
      <c r="C170" t="s">
        <v>181</v>
      </c>
      <c r="D170">
        <v>0</v>
      </c>
      <c r="E170">
        <v>524</v>
      </c>
      <c r="F170">
        <v>227552268.66999999</v>
      </c>
      <c r="G170">
        <v>746488763.14999998</v>
      </c>
      <c r="H170">
        <v>314999864.54000002</v>
      </c>
      <c r="I170">
        <v>217281430.96000001</v>
      </c>
      <c r="J170">
        <v>117073505.37</v>
      </c>
      <c r="K170">
        <v>72617459</v>
      </c>
      <c r="L170">
        <v>23213104.100000001</v>
      </c>
      <c r="M170">
        <v>9816331.5700000003</v>
      </c>
      <c r="N170">
        <v>6951622.2800000003</v>
      </c>
      <c r="O170">
        <v>1674569.97</v>
      </c>
      <c r="P170">
        <v>57196342.030000001</v>
      </c>
      <c r="Q170">
        <v>1794865261.6300001</v>
      </c>
    </row>
    <row r="171" spans="1:17">
      <c r="A171" t="s">
        <v>35</v>
      </c>
      <c r="B171" t="s">
        <v>25</v>
      </c>
      <c r="C171" t="s">
        <v>180</v>
      </c>
      <c r="D171">
        <v>0</v>
      </c>
      <c r="E171">
        <v>297</v>
      </c>
      <c r="F171">
        <v>167869134.09</v>
      </c>
      <c r="G171">
        <v>291337142.25</v>
      </c>
      <c r="H171">
        <v>175132372.97999999</v>
      </c>
      <c r="I171">
        <v>83116646.400000006</v>
      </c>
      <c r="J171">
        <v>56621094.18</v>
      </c>
      <c r="K171">
        <v>17926383.02</v>
      </c>
      <c r="L171">
        <v>13858326.359999999</v>
      </c>
      <c r="M171">
        <v>5924844.25</v>
      </c>
      <c r="N171">
        <v>12131247.25</v>
      </c>
      <c r="O171">
        <v>5986475.9500000002</v>
      </c>
      <c r="P171">
        <v>30728586.510000002</v>
      </c>
      <c r="Q171">
        <v>860632253.24000001</v>
      </c>
    </row>
    <row r="172" spans="1:17">
      <c r="A172" t="s">
        <v>35</v>
      </c>
      <c r="B172" t="s">
        <v>25</v>
      </c>
      <c r="C172" t="s">
        <v>182</v>
      </c>
      <c r="D172">
        <v>0</v>
      </c>
      <c r="E172">
        <v>1366</v>
      </c>
      <c r="F172">
        <v>374346868.50999999</v>
      </c>
      <c r="G172">
        <v>2291893624.6199999</v>
      </c>
      <c r="H172">
        <v>688774464.61000001</v>
      </c>
      <c r="I172">
        <v>333574007.69</v>
      </c>
      <c r="J172">
        <v>132726992.39</v>
      </c>
      <c r="K172">
        <v>128264602.77</v>
      </c>
      <c r="L172">
        <v>57617788.079999998</v>
      </c>
      <c r="M172">
        <v>60606607.810000002</v>
      </c>
      <c r="N172">
        <v>57241004.289999999</v>
      </c>
      <c r="O172">
        <v>44952709.390000001</v>
      </c>
      <c r="P172">
        <v>160639006.47</v>
      </c>
      <c r="Q172">
        <v>4330637676.6199999</v>
      </c>
    </row>
    <row r="173" spans="1:17">
      <c r="A173" t="s">
        <v>35</v>
      </c>
      <c r="B173" t="s">
        <v>26</v>
      </c>
      <c r="C173" t="s">
        <v>181</v>
      </c>
      <c r="D173">
        <v>0</v>
      </c>
      <c r="E173">
        <v>257</v>
      </c>
      <c r="F173">
        <v>4100840923.46</v>
      </c>
      <c r="G173">
        <v>730278120.96000004</v>
      </c>
      <c r="H173">
        <v>740268411.79999995</v>
      </c>
      <c r="I173">
        <v>700813040.75</v>
      </c>
      <c r="J173">
        <v>443162551.81999999</v>
      </c>
      <c r="K173">
        <v>257748190.49000001</v>
      </c>
      <c r="L173">
        <v>71377158.480000004</v>
      </c>
      <c r="M173">
        <v>43493667.359999999</v>
      </c>
      <c r="N173">
        <v>22514267.27</v>
      </c>
      <c r="O173">
        <v>19685055.469999999</v>
      </c>
      <c r="P173">
        <v>329451928.20999998</v>
      </c>
      <c r="Q173">
        <v>7459633316.0900002</v>
      </c>
    </row>
    <row r="174" spans="1:17">
      <c r="A174" t="s">
        <v>35</v>
      </c>
      <c r="B174" t="s">
        <v>26</v>
      </c>
      <c r="C174" t="s">
        <v>180</v>
      </c>
      <c r="D174">
        <v>0</v>
      </c>
      <c r="E174">
        <v>67</v>
      </c>
      <c r="F174">
        <v>968873518.58000004</v>
      </c>
      <c r="G174">
        <v>220009948</v>
      </c>
      <c r="H174">
        <v>242246774.33000001</v>
      </c>
      <c r="I174">
        <v>175364578.68000001</v>
      </c>
      <c r="J174">
        <v>65021149.090000004</v>
      </c>
      <c r="K174">
        <v>56901154.280000001</v>
      </c>
      <c r="L174">
        <v>25370260.460000001</v>
      </c>
      <c r="M174">
        <v>43304219.840000004</v>
      </c>
      <c r="N174">
        <v>35870606.100000001</v>
      </c>
      <c r="O174">
        <v>17632289.629999999</v>
      </c>
      <c r="P174">
        <v>320274204.01999998</v>
      </c>
      <c r="Q174">
        <v>2170868703</v>
      </c>
    </row>
    <row r="175" spans="1:17">
      <c r="A175" t="s">
        <v>35</v>
      </c>
      <c r="B175" t="s">
        <v>26</v>
      </c>
      <c r="C175" t="s">
        <v>182</v>
      </c>
      <c r="D175">
        <v>0</v>
      </c>
      <c r="E175">
        <v>296</v>
      </c>
      <c r="F175">
        <v>583492946.29999995</v>
      </c>
      <c r="G175">
        <v>2140900022.9000001</v>
      </c>
      <c r="H175">
        <v>1737113236.99</v>
      </c>
      <c r="I175">
        <v>1444996638.6400001</v>
      </c>
      <c r="J175">
        <v>564830746.48000002</v>
      </c>
      <c r="K175">
        <v>520621444.73000002</v>
      </c>
      <c r="L175">
        <v>233238225.53</v>
      </c>
      <c r="M175">
        <v>200193453.55000001</v>
      </c>
      <c r="N175">
        <v>179218544.91</v>
      </c>
      <c r="O175">
        <v>172292640.34999999</v>
      </c>
      <c r="P175">
        <v>902295365.25999999</v>
      </c>
      <c r="Q175">
        <v>8679193265.6399994</v>
      </c>
    </row>
    <row r="176" spans="1:17">
      <c r="A176" t="s">
        <v>35</v>
      </c>
      <c r="B176" t="s">
        <v>27</v>
      </c>
      <c r="C176" t="s">
        <v>181</v>
      </c>
      <c r="D176">
        <v>0</v>
      </c>
      <c r="E176">
        <v>952</v>
      </c>
      <c r="F176">
        <v>3153310351.1399999</v>
      </c>
      <c r="G176">
        <v>2101408464.7</v>
      </c>
      <c r="H176">
        <v>1435285469.4100001</v>
      </c>
      <c r="I176">
        <v>1273140324.1199999</v>
      </c>
      <c r="J176">
        <v>768176133.14999998</v>
      </c>
      <c r="K176">
        <v>488227289.31</v>
      </c>
      <c r="L176">
        <v>82337181.730000004</v>
      </c>
      <c r="M176">
        <v>58895738.979999997</v>
      </c>
      <c r="N176">
        <v>38511935.509999998</v>
      </c>
      <c r="O176">
        <v>33385371.960000001</v>
      </c>
      <c r="P176">
        <v>343716601.62</v>
      </c>
      <c r="Q176">
        <v>9776394861.6299992</v>
      </c>
    </row>
    <row r="177" spans="1:17">
      <c r="A177" t="s">
        <v>35</v>
      </c>
      <c r="B177" t="s">
        <v>27</v>
      </c>
      <c r="C177" t="s">
        <v>180</v>
      </c>
      <c r="D177">
        <v>0</v>
      </c>
      <c r="E177">
        <v>134</v>
      </c>
      <c r="F177">
        <v>528289367.94999999</v>
      </c>
      <c r="G177">
        <v>262677134.44</v>
      </c>
      <c r="H177">
        <v>293305878.88</v>
      </c>
      <c r="I177">
        <v>180220632.12</v>
      </c>
      <c r="J177">
        <v>43514911.07</v>
      </c>
      <c r="K177">
        <v>39170922.439999998</v>
      </c>
      <c r="L177">
        <v>14379331.67</v>
      </c>
      <c r="M177">
        <v>22335684.190000001</v>
      </c>
      <c r="N177">
        <v>19003048.949999999</v>
      </c>
      <c r="O177">
        <v>14215472</v>
      </c>
      <c r="P177">
        <v>63544927.509999998</v>
      </c>
      <c r="Q177">
        <v>1480657311.21</v>
      </c>
    </row>
    <row r="178" spans="1:17">
      <c r="A178" t="s">
        <v>35</v>
      </c>
      <c r="B178" t="s">
        <v>27</v>
      </c>
      <c r="C178" t="s">
        <v>182</v>
      </c>
      <c r="D178">
        <v>0</v>
      </c>
      <c r="E178">
        <v>1381</v>
      </c>
      <c r="F178">
        <v>982847340.77999997</v>
      </c>
      <c r="G178">
        <v>4825668200.96</v>
      </c>
      <c r="H178">
        <v>2627694545.5700002</v>
      </c>
      <c r="I178">
        <v>1989912748.2</v>
      </c>
      <c r="J178">
        <v>842379382.82000005</v>
      </c>
      <c r="K178">
        <v>775641344.51999998</v>
      </c>
      <c r="L178">
        <v>343979598.02999997</v>
      </c>
      <c r="M178">
        <v>327602825.30000001</v>
      </c>
      <c r="N178">
        <v>271541166.57999998</v>
      </c>
      <c r="O178">
        <v>244887959.24000001</v>
      </c>
      <c r="P178">
        <v>804147283.62</v>
      </c>
      <c r="Q178">
        <v>14036302395.620001</v>
      </c>
    </row>
    <row r="179" spans="1:17">
      <c r="A179" t="s">
        <v>35</v>
      </c>
      <c r="B179" t="s">
        <v>28</v>
      </c>
      <c r="C179" t="s">
        <v>181</v>
      </c>
      <c r="D179">
        <v>0</v>
      </c>
      <c r="E179">
        <v>26</v>
      </c>
      <c r="F179">
        <v>521954661.72000003</v>
      </c>
      <c r="G179">
        <v>159113830.56</v>
      </c>
      <c r="H179">
        <v>236437495.72</v>
      </c>
      <c r="I179">
        <v>179257748.87</v>
      </c>
      <c r="J179">
        <v>109697305.70999999</v>
      </c>
      <c r="K179">
        <v>76239610.480000004</v>
      </c>
      <c r="L179">
        <v>43767825.450000003</v>
      </c>
      <c r="M179">
        <v>44349936.530000001</v>
      </c>
      <c r="N179">
        <v>32115098.059999999</v>
      </c>
      <c r="O179">
        <v>17081290.300000001</v>
      </c>
      <c r="P179">
        <v>245745915.47</v>
      </c>
      <c r="Q179">
        <v>1665760718.8699999</v>
      </c>
    </row>
    <row r="180" spans="1:17">
      <c r="A180" t="s">
        <v>35</v>
      </c>
      <c r="B180" t="s">
        <v>28</v>
      </c>
      <c r="C180" t="s">
        <v>180</v>
      </c>
      <c r="D180">
        <v>0</v>
      </c>
      <c r="E180">
        <v>33</v>
      </c>
      <c r="F180">
        <v>1402490929.6199999</v>
      </c>
      <c r="G180">
        <v>99228594.590000004</v>
      </c>
      <c r="H180">
        <v>76053037.260000005</v>
      </c>
      <c r="I180">
        <v>74346361.659999996</v>
      </c>
      <c r="J180">
        <v>66315402.950000003</v>
      </c>
      <c r="K180">
        <v>150642826.97999999</v>
      </c>
      <c r="L180">
        <v>74433794.25</v>
      </c>
      <c r="M180">
        <v>41475128.909999996</v>
      </c>
      <c r="N180">
        <v>25740019.969999999</v>
      </c>
      <c r="O180">
        <v>0</v>
      </c>
      <c r="P180">
        <v>241550678.12</v>
      </c>
      <c r="Q180">
        <v>2252276774.3200002</v>
      </c>
    </row>
    <row r="181" spans="1:17">
      <c r="A181" t="s">
        <v>35</v>
      </c>
      <c r="B181" t="s">
        <v>28</v>
      </c>
      <c r="C181" t="s">
        <v>182</v>
      </c>
      <c r="D181">
        <v>0</v>
      </c>
      <c r="E181">
        <v>46</v>
      </c>
      <c r="F181">
        <v>493413461.57999998</v>
      </c>
      <c r="G181">
        <v>492054639.75999999</v>
      </c>
      <c r="H181">
        <v>479431238.74000001</v>
      </c>
      <c r="I181">
        <v>371770246.38</v>
      </c>
      <c r="J181">
        <v>122970371.88</v>
      </c>
      <c r="K181">
        <v>111769356.14</v>
      </c>
      <c r="L181">
        <v>55884678.07</v>
      </c>
      <c r="M181">
        <v>53386405.890000001</v>
      </c>
      <c r="N181">
        <v>53772606.729999997</v>
      </c>
      <c r="O181">
        <v>47292420.310000002</v>
      </c>
      <c r="P181">
        <v>624508401.03999996</v>
      </c>
      <c r="Q181">
        <v>2906253826.5300002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B18" sqref="B18"/>
    </sheetView>
  </sheetViews>
  <sheetFormatPr defaultRowHeight="12.75"/>
  <cols>
    <col min="1" max="1" width="32.5703125" bestFit="1" customWidth="1"/>
    <col min="2" max="2" width="9.5703125" bestFit="1" customWidth="1"/>
    <col min="3" max="3" width="8.140625" bestFit="1" customWidth="1"/>
    <col min="4" max="4" width="8.28515625" bestFit="1" customWidth="1"/>
    <col min="5" max="15" width="12" bestFit="1" customWidth="1"/>
    <col min="16" max="16" width="12.28515625" bestFit="1" customWidth="1"/>
  </cols>
  <sheetData>
    <row r="1" spans="1:16">
      <c r="A1" t="s">
        <v>0</v>
      </c>
      <c r="B1" t="s">
        <v>179</v>
      </c>
      <c r="C1" t="s">
        <v>3</v>
      </c>
      <c r="D1" t="s">
        <v>4</v>
      </c>
      <c r="E1" t="s">
        <v>53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 t="s">
        <v>16</v>
      </c>
      <c r="B2" t="s">
        <v>181</v>
      </c>
      <c r="C2">
        <v>0</v>
      </c>
      <c r="D2">
        <v>3390</v>
      </c>
      <c r="E2">
        <v>75716981.040000007</v>
      </c>
      <c r="F2">
        <v>3499588892.3000002</v>
      </c>
      <c r="G2">
        <v>3041602707.9899998</v>
      </c>
      <c r="H2">
        <v>2198544621.9299998</v>
      </c>
      <c r="I2">
        <v>672504695.88</v>
      </c>
      <c r="J2">
        <v>456928032.31999999</v>
      </c>
      <c r="K2">
        <v>156131676.97</v>
      </c>
      <c r="L2">
        <v>121181536.25</v>
      </c>
      <c r="M2">
        <v>76835285.799999997</v>
      </c>
      <c r="N2">
        <v>50169410.060000002</v>
      </c>
      <c r="O2">
        <v>172009945.65000001</v>
      </c>
      <c r="P2">
        <v>10521213786.200001</v>
      </c>
    </row>
    <row r="3" spans="1:16">
      <c r="A3" t="s">
        <v>16</v>
      </c>
      <c r="B3" t="s">
        <v>180</v>
      </c>
      <c r="C3">
        <v>0</v>
      </c>
      <c r="D3">
        <v>10441</v>
      </c>
      <c r="E3">
        <v>121126481.11</v>
      </c>
      <c r="F3">
        <v>11851891479</v>
      </c>
      <c r="G3">
        <v>10765227124.4</v>
      </c>
      <c r="H3">
        <v>7670618211.6899996</v>
      </c>
      <c r="I3">
        <v>2320881758.75</v>
      </c>
      <c r="J3">
        <v>1491730646.4300001</v>
      </c>
      <c r="K3">
        <v>498029205.19</v>
      </c>
      <c r="L3">
        <v>360380993.50999999</v>
      </c>
      <c r="M3">
        <v>246946785.44999999</v>
      </c>
      <c r="N3">
        <v>154317008.24000001</v>
      </c>
      <c r="O3">
        <v>1009865378.63</v>
      </c>
      <c r="P3">
        <v>36491015072.389999</v>
      </c>
    </row>
    <row r="4" spans="1:16">
      <c r="A4" t="s">
        <v>16</v>
      </c>
      <c r="B4" t="s">
        <v>182</v>
      </c>
      <c r="C4">
        <v>0</v>
      </c>
      <c r="D4">
        <v>3091</v>
      </c>
      <c r="E4">
        <v>61562604.840000004</v>
      </c>
      <c r="F4">
        <v>1930947582.8</v>
      </c>
      <c r="G4">
        <v>1064122428.04</v>
      </c>
      <c r="H4">
        <v>472857705.61000001</v>
      </c>
      <c r="I4">
        <v>98423688.109999999</v>
      </c>
      <c r="J4">
        <v>60755516.869999997</v>
      </c>
      <c r="K4">
        <v>17816735.52</v>
      </c>
      <c r="L4">
        <v>15907942.43</v>
      </c>
      <c r="M4">
        <v>12709894</v>
      </c>
      <c r="N4">
        <v>8986509.8499999996</v>
      </c>
      <c r="O4">
        <v>46842013.780000001</v>
      </c>
      <c r="P4">
        <v>3790932621.8600001</v>
      </c>
    </row>
    <row r="5" spans="1:16">
      <c r="A5" t="s">
        <v>29</v>
      </c>
      <c r="B5" t="s">
        <v>181</v>
      </c>
      <c r="C5">
        <v>0</v>
      </c>
      <c r="D5">
        <v>2049</v>
      </c>
      <c r="E5">
        <v>1168398762.45</v>
      </c>
      <c r="F5">
        <v>5780590202.3699999</v>
      </c>
      <c r="G5">
        <v>3409029585.3200002</v>
      </c>
      <c r="H5">
        <v>1916520281.9300001</v>
      </c>
      <c r="I5">
        <v>603859742.77999997</v>
      </c>
      <c r="J5">
        <v>339000131.36000001</v>
      </c>
      <c r="K5">
        <v>93499377.439999998</v>
      </c>
      <c r="L5">
        <v>70294677.140000001</v>
      </c>
      <c r="M5">
        <v>53730217.950000003</v>
      </c>
      <c r="N5">
        <v>42928017.520000003</v>
      </c>
      <c r="O5">
        <v>255099784.63999999</v>
      </c>
      <c r="P5">
        <v>13732950780.9</v>
      </c>
    </row>
    <row r="6" spans="1:16">
      <c r="A6" t="s">
        <v>29</v>
      </c>
      <c r="B6" t="s">
        <v>180</v>
      </c>
      <c r="C6">
        <v>0</v>
      </c>
      <c r="D6">
        <v>796</v>
      </c>
      <c r="E6">
        <v>963513008.25999999</v>
      </c>
      <c r="F6">
        <v>1559717839.8599999</v>
      </c>
      <c r="G6">
        <v>1199453855.71</v>
      </c>
      <c r="H6">
        <v>860999127.34000003</v>
      </c>
      <c r="I6">
        <v>260192287.99000001</v>
      </c>
      <c r="J6">
        <v>197010014.34</v>
      </c>
      <c r="K6">
        <v>50581733.009999998</v>
      </c>
      <c r="L6">
        <v>41842049.82</v>
      </c>
      <c r="M6">
        <v>37573560.420000002</v>
      </c>
      <c r="N6">
        <v>32556834.379999999</v>
      </c>
      <c r="O6">
        <v>146738837.90000001</v>
      </c>
      <c r="P6">
        <v>5350179149.04</v>
      </c>
    </row>
    <row r="7" spans="1:16">
      <c r="A7" t="s">
        <v>29</v>
      </c>
      <c r="B7" t="s">
        <v>182</v>
      </c>
      <c r="C7">
        <v>0</v>
      </c>
      <c r="D7">
        <v>3897</v>
      </c>
      <c r="E7">
        <v>2335078595.1999998</v>
      </c>
      <c r="F7">
        <v>4046808946.3400002</v>
      </c>
      <c r="G7">
        <v>2129195810.3499999</v>
      </c>
      <c r="H7">
        <v>1608115126.23</v>
      </c>
      <c r="I7">
        <v>685350178.34000003</v>
      </c>
      <c r="J7">
        <v>496099736.47000003</v>
      </c>
      <c r="K7">
        <v>173811795.86000001</v>
      </c>
      <c r="L7">
        <v>121399604.91</v>
      </c>
      <c r="M7">
        <v>76254613.659999996</v>
      </c>
      <c r="N7">
        <v>66274769.549999997</v>
      </c>
      <c r="O7">
        <v>673801572.63</v>
      </c>
      <c r="P7">
        <v>12412190749.540001</v>
      </c>
    </row>
    <row r="8" spans="1:16">
      <c r="A8" t="s">
        <v>30</v>
      </c>
      <c r="B8" t="s">
        <v>181</v>
      </c>
      <c r="C8">
        <v>0</v>
      </c>
      <c r="D8">
        <v>11299</v>
      </c>
      <c r="E8">
        <v>393876241.06</v>
      </c>
      <c r="F8">
        <v>2695901209.6100001</v>
      </c>
      <c r="G8">
        <v>2370811907.27</v>
      </c>
      <c r="H8">
        <v>1710306690.1300001</v>
      </c>
      <c r="I8">
        <v>419870281.18000001</v>
      </c>
      <c r="J8">
        <v>170680893.49000001</v>
      </c>
      <c r="K8">
        <v>42395920.670000002</v>
      </c>
      <c r="L8">
        <v>24263882.98</v>
      </c>
      <c r="M8">
        <v>11070878.720000001</v>
      </c>
      <c r="N8">
        <v>4811972.74</v>
      </c>
      <c r="O8">
        <v>11606681.42</v>
      </c>
      <c r="P8">
        <v>7855596559.2799997</v>
      </c>
    </row>
    <row r="9" spans="1:16">
      <c r="A9" t="s">
        <v>30</v>
      </c>
      <c r="B9" t="s">
        <v>180</v>
      </c>
      <c r="C9">
        <v>0</v>
      </c>
      <c r="D9">
        <v>11598</v>
      </c>
      <c r="E9">
        <v>381884720.58999997</v>
      </c>
      <c r="F9">
        <v>3046740515.0900002</v>
      </c>
      <c r="G9">
        <v>2649758021.77</v>
      </c>
      <c r="H9">
        <v>1968378890.3399999</v>
      </c>
      <c r="I9">
        <v>434397881.20999998</v>
      </c>
      <c r="J9">
        <v>168161974.15000001</v>
      </c>
      <c r="K9">
        <v>43649169.729999997</v>
      </c>
      <c r="L9">
        <v>22008560.75</v>
      </c>
      <c r="M9">
        <v>8016220.4299999997</v>
      </c>
      <c r="N9">
        <v>3302715.04</v>
      </c>
      <c r="O9">
        <v>19550428.23</v>
      </c>
      <c r="P9">
        <v>8745849097.3299999</v>
      </c>
    </row>
    <row r="10" spans="1:16">
      <c r="A10" t="s">
        <v>30</v>
      </c>
      <c r="B10" t="s">
        <v>182</v>
      </c>
      <c r="C10">
        <v>0</v>
      </c>
      <c r="D10">
        <v>10144</v>
      </c>
      <c r="E10">
        <v>3476644.39</v>
      </c>
      <c r="F10">
        <v>1907211363.04</v>
      </c>
      <c r="G10">
        <v>1348048741.9200001</v>
      </c>
      <c r="H10">
        <v>775073217.69000006</v>
      </c>
      <c r="I10">
        <v>184261994.83000001</v>
      </c>
      <c r="J10">
        <v>97798026.5</v>
      </c>
      <c r="K10">
        <v>26538656.420000002</v>
      </c>
      <c r="L10">
        <v>13386756.16</v>
      </c>
      <c r="M10">
        <v>3884985.49</v>
      </c>
      <c r="N10">
        <v>633952.1</v>
      </c>
      <c r="O10">
        <v>1201939.05</v>
      </c>
      <c r="P10">
        <v>4361516277.5900002</v>
      </c>
    </row>
    <row r="11" spans="1:16">
      <c r="A11" t="s">
        <v>54</v>
      </c>
      <c r="B11" t="s">
        <v>181</v>
      </c>
      <c r="C11">
        <v>0</v>
      </c>
      <c r="D11">
        <v>473</v>
      </c>
      <c r="E11">
        <v>21436325.030000001</v>
      </c>
      <c r="F11">
        <v>1549187978.1099999</v>
      </c>
      <c r="G11">
        <v>1191570832.5799999</v>
      </c>
      <c r="H11">
        <v>815034189.88999999</v>
      </c>
      <c r="I11">
        <v>145017379.30000001</v>
      </c>
      <c r="J11">
        <v>78196356.180000007</v>
      </c>
      <c r="K11">
        <v>5205354.05</v>
      </c>
      <c r="L11">
        <v>1142826.04</v>
      </c>
      <c r="M11">
        <v>480693.63</v>
      </c>
      <c r="N11">
        <v>211255</v>
      </c>
      <c r="O11">
        <v>550140.87</v>
      </c>
      <c r="P11">
        <v>3808033330.6799998</v>
      </c>
    </row>
    <row r="12" spans="1:16">
      <c r="A12" t="s">
        <v>54</v>
      </c>
      <c r="B12" t="s">
        <v>180</v>
      </c>
      <c r="C12">
        <v>0</v>
      </c>
      <c r="D12">
        <v>985</v>
      </c>
      <c r="E12">
        <v>39617835.950000003</v>
      </c>
      <c r="F12">
        <v>5063578620.5299997</v>
      </c>
      <c r="G12">
        <v>2695025677.2600002</v>
      </c>
      <c r="H12">
        <v>1234624709.5599999</v>
      </c>
      <c r="I12">
        <v>320457414.42000002</v>
      </c>
      <c r="J12">
        <v>112816795.20999999</v>
      </c>
      <c r="K12">
        <v>4535161.78</v>
      </c>
      <c r="L12">
        <v>3074175.56</v>
      </c>
      <c r="M12">
        <v>1013124.48</v>
      </c>
      <c r="N12">
        <v>627748.31000000006</v>
      </c>
      <c r="O12">
        <v>2178758.2000000002</v>
      </c>
      <c r="P12">
        <v>9477550021.2600002</v>
      </c>
    </row>
    <row r="13" spans="1:16">
      <c r="A13" t="s">
        <v>54</v>
      </c>
      <c r="B13" t="s">
        <v>182</v>
      </c>
      <c r="C13">
        <v>0</v>
      </c>
      <c r="D13">
        <v>960</v>
      </c>
      <c r="E13">
        <v>43738625.340000004</v>
      </c>
      <c r="F13">
        <v>2773511538.3800001</v>
      </c>
      <c r="G13">
        <v>2146708020.27</v>
      </c>
      <c r="H13">
        <v>1602221860.51</v>
      </c>
      <c r="I13">
        <v>369531008.45999998</v>
      </c>
      <c r="J13">
        <v>271268993.82999998</v>
      </c>
      <c r="K13">
        <v>46136035.380000003</v>
      </c>
      <c r="L13">
        <v>403953</v>
      </c>
      <c r="M13">
        <v>379412.31</v>
      </c>
      <c r="N13">
        <v>379412.31</v>
      </c>
      <c r="O13">
        <v>4697412.3099999996</v>
      </c>
      <c r="P13">
        <v>7258976272.1099997</v>
      </c>
    </row>
    <row r="14" spans="1:16">
      <c r="A14" t="s">
        <v>31</v>
      </c>
      <c r="B14" t="s">
        <v>181</v>
      </c>
      <c r="C14">
        <v>0</v>
      </c>
      <c r="D14">
        <v>3551</v>
      </c>
      <c r="E14">
        <v>198142564.63</v>
      </c>
      <c r="F14">
        <v>6484181166.3299999</v>
      </c>
      <c r="G14">
        <v>6627831186.96</v>
      </c>
      <c r="H14">
        <v>5517218137.8800001</v>
      </c>
      <c r="I14">
        <v>2090404713.23</v>
      </c>
      <c r="J14">
        <v>1681499009.25</v>
      </c>
      <c r="K14">
        <v>528811216.63</v>
      </c>
      <c r="L14">
        <v>344293406.52999997</v>
      </c>
      <c r="M14">
        <v>241390459.24000001</v>
      </c>
      <c r="N14">
        <v>111925663.02</v>
      </c>
      <c r="O14">
        <v>184215316.16999999</v>
      </c>
      <c r="P14">
        <v>24009912839.869999</v>
      </c>
    </row>
    <row r="15" spans="1:16">
      <c r="A15" t="s">
        <v>31</v>
      </c>
      <c r="B15" t="s">
        <v>180</v>
      </c>
      <c r="C15">
        <v>0</v>
      </c>
      <c r="D15">
        <v>6141</v>
      </c>
      <c r="E15">
        <v>293444371.12</v>
      </c>
      <c r="F15">
        <v>16176280461.389999</v>
      </c>
      <c r="G15">
        <v>14222694285.379999</v>
      </c>
      <c r="H15">
        <v>11120360022.16</v>
      </c>
      <c r="I15">
        <v>3320538975.8400002</v>
      </c>
      <c r="J15">
        <v>1944999911.5699999</v>
      </c>
      <c r="K15">
        <v>501545715.75</v>
      </c>
      <c r="L15">
        <v>297684959.32999998</v>
      </c>
      <c r="M15">
        <v>169778329.31</v>
      </c>
      <c r="N15">
        <v>123437889.03</v>
      </c>
      <c r="O15">
        <v>236131570.78</v>
      </c>
      <c r="P15">
        <v>48406896491.669998</v>
      </c>
    </row>
    <row r="16" spans="1:16">
      <c r="A16" t="s">
        <v>31</v>
      </c>
      <c r="B16" t="s">
        <v>182</v>
      </c>
      <c r="C16">
        <v>0</v>
      </c>
      <c r="D16">
        <v>3506</v>
      </c>
      <c r="E16">
        <v>967705670.48000002</v>
      </c>
      <c r="F16">
        <v>2954777082.6700001</v>
      </c>
      <c r="G16">
        <v>2138219223.51</v>
      </c>
      <c r="H16">
        <v>1466245031.5899999</v>
      </c>
      <c r="I16">
        <v>659370720.60000002</v>
      </c>
      <c r="J16">
        <v>232095260.03</v>
      </c>
      <c r="K16">
        <v>83045766.540000007</v>
      </c>
      <c r="L16">
        <v>63154863.609999999</v>
      </c>
      <c r="M16">
        <v>34965398.979999997</v>
      </c>
      <c r="N16">
        <v>19664931.010000002</v>
      </c>
      <c r="O16">
        <v>50901230.43</v>
      </c>
      <c r="P16">
        <v>8670145179.4599991</v>
      </c>
    </row>
    <row r="17" spans="1:16">
      <c r="A17" t="s">
        <v>32</v>
      </c>
      <c r="B17" t="s">
        <v>181</v>
      </c>
      <c r="C17">
        <v>0</v>
      </c>
      <c r="D17">
        <v>177</v>
      </c>
      <c r="E17">
        <v>3523726.02</v>
      </c>
      <c r="F17">
        <v>77894400.329999998</v>
      </c>
      <c r="G17">
        <v>51495216.520000003</v>
      </c>
      <c r="H17">
        <v>3510202.72</v>
      </c>
      <c r="I17">
        <v>183205.74</v>
      </c>
      <c r="J17">
        <v>150967.41</v>
      </c>
      <c r="K17">
        <v>72780.210000000006</v>
      </c>
      <c r="L17">
        <v>0</v>
      </c>
      <c r="M17">
        <v>0</v>
      </c>
      <c r="N17">
        <v>0</v>
      </c>
      <c r="O17">
        <v>0</v>
      </c>
      <c r="P17">
        <v>136830498.96000001</v>
      </c>
    </row>
    <row r="18" spans="1:16">
      <c r="A18" t="s">
        <v>32</v>
      </c>
      <c r="B18" t="s">
        <v>180</v>
      </c>
      <c r="C18">
        <v>0</v>
      </c>
      <c r="D18">
        <v>399</v>
      </c>
      <c r="E18">
        <v>4095029.97</v>
      </c>
      <c r="F18">
        <v>160692990.77000001</v>
      </c>
      <c r="G18">
        <v>94369876.069999993</v>
      </c>
      <c r="H18">
        <v>1972594.2</v>
      </c>
      <c r="I18">
        <v>299751.71999999997</v>
      </c>
      <c r="J18">
        <v>266230.78000000003</v>
      </c>
      <c r="K18">
        <v>482382.63</v>
      </c>
      <c r="L18">
        <v>724567.29</v>
      </c>
      <c r="M18">
        <v>594917.14</v>
      </c>
      <c r="N18">
        <v>86276.25</v>
      </c>
      <c r="O18">
        <v>605845.54</v>
      </c>
      <c r="P18">
        <v>264190462.37</v>
      </c>
    </row>
    <row r="19" spans="1:16">
      <c r="A19" t="s">
        <v>32</v>
      </c>
      <c r="B19" t="s">
        <v>182</v>
      </c>
      <c r="C19">
        <v>0</v>
      </c>
      <c r="D19">
        <v>114</v>
      </c>
      <c r="E19">
        <v>2528127.17</v>
      </c>
      <c r="F19">
        <v>50375574.960000001</v>
      </c>
      <c r="G19">
        <v>40460022.770000003</v>
      </c>
      <c r="H19">
        <v>954271.55</v>
      </c>
      <c r="I19">
        <v>1694.4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94319690.849999994</v>
      </c>
    </row>
    <row r="20" spans="1:16">
      <c r="A20" t="s">
        <v>33</v>
      </c>
      <c r="B20" t="s">
        <v>181</v>
      </c>
      <c r="C20">
        <v>0</v>
      </c>
      <c r="D20">
        <v>164721</v>
      </c>
      <c r="E20">
        <v>15865919421</v>
      </c>
      <c r="F20">
        <v>47350937418.730003</v>
      </c>
      <c r="G20">
        <v>44004340350.269997</v>
      </c>
      <c r="H20">
        <v>36105523419.040001</v>
      </c>
      <c r="I20">
        <v>14077811606.129999</v>
      </c>
      <c r="J20">
        <v>10940269712.4</v>
      </c>
      <c r="K20">
        <v>3784379727.6700001</v>
      </c>
      <c r="L20">
        <v>2617989993.8800001</v>
      </c>
      <c r="M20">
        <v>1696267731.8099999</v>
      </c>
      <c r="N20">
        <v>1106469942.02</v>
      </c>
      <c r="O20">
        <v>2608025049.9000001</v>
      </c>
      <c r="P20">
        <v>180157934372.82999</v>
      </c>
    </row>
    <row r="21" spans="1:16">
      <c r="A21" t="s">
        <v>33</v>
      </c>
      <c r="B21" t="s">
        <v>180</v>
      </c>
      <c r="C21">
        <v>0</v>
      </c>
      <c r="D21">
        <v>126355</v>
      </c>
      <c r="E21">
        <v>11449347253.870001</v>
      </c>
      <c r="F21">
        <v>39217149374.269997</v>
      </c>
      <c r="G21">
        <v>36040648121.400002</v>
      </c>
      <c r="H21">
        <v>30323443191.459999</v>
      </c>
      <c r="I21">
        <v>12191747101</v>
      </c>
      <c r="J21">
        <v>9472184924.1900005</v>
      </c>
      <c r="K21">
        <v>2940056289.9499998</v>
      </c>
      <c r="L21">
        <v>1943505259.5699999</v>
      </c>
      <c r="M21">
        <v>1266095843.72</v>
      </c>
      <c r="N21">
        <v>871971571.45000005</v>
      </c>
      <c r="O21">
        <v>1967795765.7</v>
      </c>
      <c r="P21">
        <v>147683944696.59</v>
      </c>
    </row>
    <row r="22" spans="1:16">
      <c r="A22" t="s">
        <v>33</v>
      </c>
      <c r="B22" t="s">
        <v>182</v>
      </c>
      <c r="C22">
        <v>0</v>
      </c>
      <c r="D22">
        <v>120523</v>
      </c>
      <c r="E22">
        <v>1366100274.29</v>
      </c>
      <c r="F22">
        <v>29196243332.41</v>
      </c>
      <c r="G22">
        <v>22132643282.84</v>
      </c>
      <c r="H22">
        <v>14089336087.959999</v>
      </c>
      <c r="I22">
        <v>4279832369.5</v>
      </c>
      <c r="J22">
        <v>2831866246.79</v>
      </c>
      <c r="K22">
        <v>969799586.48000002</v>
      </c>
      <c r="L22">
        <v>745864235.10000002</v>
      </c>
      <c r="M22">
        <v>553901047.74000001</v>
      </c>
      <c r="N22">
        <v>407307250.98000002</v>
      </c>
      <c r="O22">
        <v>776240379.27999997</v>
      </c>
      <c r="P22">
        <v>77349134093.369995</v>
      </c>
    </row>
    <row r="23" spans="1:16">
      <c r="A23" t="s">
        <v>34</v>
      </c>
      <c r="B23" t="s">
        <v>181</v>
      </c>
      <c r="C23">
        <v>0</v>
      </c>
      <c r="D23">
        <v>5197</v>
      </c>
      <c r="E23">
        <v>389994614.60000002</v>
      </c>
      <c r="F23">
        <v>4658838791.8000002</v>
      </c>
      <c r="G23">
        <v>3841339746.0799999</v>
      </c>
      <c r="H23">
        <v>2880120381.2800002</v>
      </c>
      <c r="I23">
        <v>1001182910.3099999</v>
      </c>
      <c r="J23">
        <v>594860137.23000002</v>
      </c>
      <c r="K23">
        <v>183492814.38</v>
      </c>
      <c r="L23">
        <v>121375082.26000001</v>
      </c>
      <c r="M23">
        <v>75469846.870000005</v>
      </c>
      <c r="N23">
        <v>53050144.719999999</v>
      </c>
      <c r="O23">
        <v>110956791.58</v>
      </c>
      <c r="P23">
        <v>13910681261.129999</v>
      </c>
    </row>
    <row r="24" spans="1:16">
      <c r="A24" t="s">
        <v>34</v>
      </c>
      <c r="B24" t="s">
        <v>180</v>
      </c>
      <c r="C24">
        <v>0</v>
      </c>
      <c r="D24">
        <v>9087</v>
      </c>
      <c r="E24">
        <v>747630082.26999998</v>
      </c>
      <c r="F24">
        <v>8001747473.6999998</v>
      </c>
      <c r="G24">
        <v>6883701828.0799999</v>
      </c>
      <c r="H24">
        <v>5519005571.4700003</v>
      </c>
      <c r="I24">
        <v>1881531971.9000001</v>
      </c>
      <c r="J24">
        <v>1027211072.48</v>
      </c>
      <c r="K24">
        <v>295094731.88</v>
      </c>
      <c r="L24">
        <v>194929203.44</v>
      </c>
      <c r="M24">
        <v>136230604.97999999</v>
      </c>
      <c r="N24">
        <v>99275561.599999994</v>
      </c>
      <c r="O24">
        <v>195274514.50999999</v>
      </c>
      <c r="P24">
        <v>24981632616.299999</v>
      </c>
    </row>
    <row r="25" spans="1:16">
      <c r="A25" t="s">
        <v>34</v>
      </c>
      <c r="B25" t="s">
        <v>182</v>
      </c>
      <c r="C25">
        <v>0</v>
      </c>
      <c r="D25">
        <v>6118</v>
      </c>
      <c r="E25">
        <v>772958082.88</v>
      </c>
      <c r="F25">
        <v>2563976207.52</v>
      </c>
      <c r="G25">
        <v>1703736326.3399999</v>
      </c>
      <c r="H25">
        <v>1063573704.6799999</v>
      </c>
      <c r="I25">
        <v>317068109.67000002</v>
      </c>
      <c r="J25">
        <v>206130502.19</v>
      </c>
      <c r="K25">
        <v>66825968.450000003</v>
      </c>
      <c r="L25">
        <v>50367298.979999997</v>
      </c>
      <c r="M25">
        <v>27247774.609999999</v>
      </c>
      <c r="N25">
        <v>19387745.870000001</v>
      </c>
      <c r="O25">
        <v>74365987.129999995</v>
      </c>
      <c r="P25">
        <v>6865637708.3299999</v>
      </c>
    </row>
    <row r="26" spans="1:16">
      <c r="A26" t="s">
        <v>55</v>
      </c>
      <c r="B26" t="s">
        <v>181</v>
      </c>
      <c r="C26">
        <v>0</v>
      </c>
      <c r="D26">
        <v>356</v>
      </c>
      <c r="E26">
        <v>13160368.02</v>
      </c>
      <c r="F26">
        <v>1317930864.48</v>
      </c>
      <c r="G26">
        <v>1062457193.38</v>
      </c>
      <c r="H26">
        <v>819585470.38999999</v>
      </c>
      <c r="I26">
        <v>129037262.7</v>
      </c>
      <c r="J26">
        <v>54109904.079999998</v>
      </c>
      <c r="K26">
        <v>16368355.49</v>
      </c>
      <c r="L26">
        <v>13545392.710000001</v>
      </c>
      <c r="M26">
        <v>9095029.3699999992</v>
      </c>
      <c r="N26">
        <v>8150115.5999999996</v>
      </c>
      <c r="O26">
        <v>10543662.279999999</v>
      </c>
      <c r="P26">
        <v>3453983618.5</v>
      </c>
    </row>
    <row r="27" spans="1:16">
      <c r="A27" t="s">
        <v>55</v>
      </c>
      <c r="B27" t="s">
        <v>180</v>
      </c>
      <c r="C27">
        <v>0</v>
      </c>
      <c r="D27">
        <v>325</v>
      </c>
      <c r="E27">
        <v>73768281.129999995</v>
      </c>
      <c r="F27">
        <v>1224966856.99</v>
      </c>
      <c r="G27">
        <v>1014300962.35</v>
      </c>
      <c r="H27">
        <v>489118546.38999999</v>
      </c>
      <c r="I27">
        <v>48016944.259999998</v>
      </c>
      <c r="J27">
        <v>19531484.379999999</v>
      </c>
      <c r="K27">
        <v>6293527.7800000003</v>
      </c>
      <c r="L27">
        <v>6293527.7800000003</v>
      </c>
      <c r="M27">
        <v>5873349.2800000003</v>
      </c>
      <c r="N27">
        <v>2066165.51</v>
      </c>
      <c r="O27">
        <v>58049143.350000001</v>
      </c>
      <c r="P27">
        <v>2948278789.1999998</v>
      </c>
    </row>
    <row r="28" spans="1:16">
      <c r="A28" t="s">
        <v>55</v>
      </c>
      <c r="B28" t="s">
        <v>182</v>
      </c>
      <c r="C28">
        <v>0</v>
      </c>
      <c r="D28">
        <v>864</v>
      </c>
      <c r="E28">
        <v>59528920.469999999</v>
      </c>
      <c r="F28">
        <v>1735042167.53</v>
      </c>
      <c r="G28">
        <v>613308355.41999996</v>
      </c>
      <c r="H28">
        <v>214515774.58000001</v>
      </c>
      <c r="I28">
        <v>43443505.380000003</v>
      </c>
      <c r="J28">
        <v>11913311.029999999</v>
      </c>
      <c r="K28">
        <v>1271443.25</v>
      </c>
      <c r="L28">
        <v>1337969.0900000001</v>
      </c>
      <c r="M28">
        <v>919289.71</v>
      </c>
      <c r="N28">
        <v>898359.29</v>
      </c>
      <c r="O28">
        <v>15181036.460000001</v>
      </c>
      <c r="P28">
        <v>2697360132.21</v>
      </c>
    </row>
    <row r="29" spans="1:16">
      <c r="A29" t="s">
        <v>35</v>
      </c>
      <c r="B29" t="s">
        <v>181</v>
      </c>
      <c r="C29">
        <v>0</v>
      </c>
      <c r="D29">
        <v>2889</v>
      </c>
      <c r="E29">
        <v>8684172815.6900005</v>
      </c>
      <c r="F29">
        <v>4169687472.46</v>
      </c>
      <c r="G29">
        <v>2928640001.1700001</v>
      </c>
      <c r="H29">
        <v>2447849668.54</v>
      </c>
      <c r="I29">
        <v>1469175204.1400001</v>
      </c>
      <c r="J29">
        <v>915853822.78999996</v>
      </c>
      <c r="K29">
        <v>230881502.93000001</v>
      </c>
      <c r="L29">
        <v>162584446.06</v>
      </c>
      <c r="M29">
        <v>103872925.69</v>
      </c>
      <c r="N29">
        <v>72713131.010000005</v>
      </c>
      <c r="O29">
        <v>1008302985.25</v>
      </c>
      <c r="P29">
        <v>22193733975.709999</v>
      </c>
    </row>
    <row r="30" spans="1:16">
      <c r="A30" t="s">
        <v>35</v>
      </c>
      <c r="B30" t="s">
        <v>180</v>
      </c>
      <c r="C30">
        <v>0</v>
      </c>
      <c r="D30">
        <v>1785</v>
      </c>
      <c r="E30">
        <v>4020433262.9499998</v>
      </c>
      <c r="F30">
        <v>1279501053.96</v>
      </c>
      <c r="G30">
        <v>971852408.32000005</v>
      </c>
      <c r="H30">
        <v>613891719.90999997</v>
      </c>
      <c r="I30">
        <v>276981894.99000001</v>
      </c>
      <c r="J30">
        <v>288009094.79000002</v>
      </c>
      <c r="K30">
        <v>133538814.5</v>
      </c>
      <c r="L30">
        <v>115886006.04000001</v>
      </c>
      <c r="M30">
        <v>101505890.54000001</v>
      </c>
      <c r="N30">
        <v>43213482.990000002</v>
      </c>
      <c r="O30">
        <v>681052447.58000004</v>
      </c>
      <c r="P30">
        <v>8525866076.5799999</v>
      </c>
    </row>
    <row r="31" spans="1:16">
      <c r="A31" t="s">
        <v>35</v>
      </c>
      <c r="B31" t="s">
        <v>182</v>
      </c>
      <c r="C31">
        <v>0</v>
      </c>
      <c r="D31">
        <v>12260</v>
      </c>
      <c r="E31">
        <v>3047368001.1700001</v>
      </c>
      <c r="F31">
        <v>12551094411.91</v>
      </c>
      <c r="G31">
        <v>6083297538.3000002</v>
      </c>
      <c r="H31">
        <v>4437363021.2600002</v>
      </c>
      <c r="I31">
        <v>1794394658.45</v>
      </c>
      <c r="J31">
        <v>1645714279.8800001</v>
      </c>
      <c r="K31">
        <v>741403934.00999999</v>
      </c>
      <c r="L31">
        <v>692459022.52999997</v>
      </c>
      <c r="M31">
        <v>625684806.53999996</v>
      </c>
      <c r="N31">
        <v>563593713.54999995</v>
      </c>
      <c r="O31">
        <v>2901885754.0500002</v>
      </c>
      <c r="P31">
        <v>35084259141.639999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33"/>
  <sheetViews>
    <sheetView tabSelected="1" workbookViewId="0">
      <selection activeCell="B28" sqref="B28:B30"/>
    </sheetView>
  </sheetViews>
  <sheetFormatPr defaultRowHeight="12.75"/>
  <cols>
    <col min="1" max="1" width="41.28515625" style="6" bestFit="1" customWidth="1"/>
    <col min="2" max="2" width="17.85546875" style="54" customWidth="1"/>
    <col min="3" max="16384" width="9.140625" style="6"/>
  </cols>
  <sheetData>
    <row r="1" spans="1:2" ht="15.75" thickBot="1">
      <c r="A1" s="9" t="s">
        <v>116</v>
      </c>
      <c r="B1" s="49" t="s">
        <v>212</v>
      </c>
    </row>
    <row r="2" spans="1:2">
      <c r="A2" s="8" t="s">
        <v>115</v>
      </c>
      <c r="B2" s="86"/>
    </row>
    <row r="3" spans="1:2" ht="13.5" thickBot="1">
      <c r="A3" s="7" t="s">
        <v>114</v>
      </c>
      <c r="B3" s="87"/>
    </row>
    <row r="4" spans="1:2" ht="13.5" thickBot="1">
      <c r="A4" s="55" t="s">
        <v>113</v>
      </c>
      <c r="B4" s="50">
        <v>787.85400000000004</v>
      </c>
    </row>
    <row r="5" spans="1:2" ht="13.5" thickBot="1">
      <c r="A5" s="55" t="s">
        <v>218</v>
      </c>
      <c r="B5" s="50">
        <v>728.65899999999999</v>
      </c>
    </row>
    <row r="6" spans="1:2" ht="23.25" thickBot="1">
      <c r="A6" s="56" t="s">
        <v>112</v>
      </c>
      <c r="B6" s="50">
        <v>728.65899999999999</v>
      </c>
    </row>
    <row r="7" spans="1:2" ht="13.5" thickBot="1">
      <c r="A7" s="55" t="s">
        <v>111</v>
      </c>
      <c r="B7" s="50">
        <v>35.1</v>
      </c>
    </row>
    <row r="8" spans="1:2" ht="13.5" thickBot="1">
      <c r="A8" s="55" t="s">
        <v>110</v>
      </c>
      <c r="B8" s="51">
        <v>35.799999999999997</v>
      </c>
    </row>
    <row r="9" spans="1:2" ht="13.5" thickBot="1">
      <c r="A9" s="55" t="s">
        <v>219</v>
      </c>
      <c r="B9" s="64">
        <v>768.33999999999992</v>
      </c>
    </row>
    <row r="10" spans="1:2" ht="13.5" thickBot="1">
      <c r="A10" s="55" t="s">
        <v>109</v>
      </c>
      <c r="B10" s="50"/>
    </row>
    <row r="11" spans="1:2" ht="13.5" thickBot="1">
      <c r="A11" s="55" t="s">
        <v>220</v>
      </c>
      <c r="B11" s="50">
        <v>20.109000000000002</v>
      </c>
    </row>
    <row r="12" spans="1:2" ht="23.25" thickBot="1">
      <c r="A12" s="26" t="s">
        <v>108</v>
      </c>
      <c r="B12" s="79">
        <v>74.3</v>
      </c>
    </row>
    <row r="13" spans="1:2" ht="23.25" thickBot="1">
      <c r="A13" s="57" t="s">
        <v>107</v>
      </c>
      <c r="B13" s="50">
        <v>0.36399999999999999</v>
      </c>
    </row>
    <row r="14" spans="1:2" ht="23.25" thickBot="1">
      <c r="A14" s="26" t="s">
        <v>106</v>
      </c>
      <c r="B14" s="50">
        <v>0.27</v>
      </c>
    </row>
    <row r="15" spans="1:2" ht="13.5" thickBot="1">
      <c r="A15" s="58" t="s">
        <v>105</v>
      </c>
      <c r="B15" s="52"/>
    </row>
    <row r="16" spans="1:2" ht="13.5" thickBot="1">
      <c r="A16" s="27" t="s">
        <v>221</v>
      </c>
      <c r="B16" s="50">
        <v>731.24074536375008</v>
      </c>
    </row>
    <row r="17" spans="1:2" ht="13.5" thickBot="1">
      <c r="A17" s="27" t="s">
        <v>104</v>
      </c>
      <c r="B17" s="52"/>
    </row>
    <row r="18" spans="1:2" ht="13.5" thickBot="1">
      <c r="A18" s="56" t="s">
        <v>222</v>
      </c>
      <c r="B18" s="53"/>
    </row>
    <row r="19" spans="1:2" ht="13.5" thickBot="1">
      <c r="A19" s="59" t="s">
        <v>103</v>
      </c>
      <c r="B19" s="51">
        <v>2.1924853016900001</v>
      </c>
    </row>
    <row r="20" spans="1:2" ht="13.5" thickBot="1">
      <c r="A20" s="59" t="s">
        <v>102</v>
      </c>
      <c r="B20" s="51">
        <v>6.9310082079399997</v>
      </c>
    </row>
    <row r="21" spans="1:2" ht="13.5" thickBot="1">
      <c r="A21" s="59" t="s">
        <v>101</v>
      </c>
      <c r="B21" s="51">
        <v>722.11725185411001</v>
      </c>
    </row>
    <row r="22" spans="1:2" ht="13.5" thickBot="1">
      <c r="A22" s="56" t="s">
        <v>223</v>
      </c>
      <c r="B22" s="53"/>
    </row>
    <row r="23" spans="1:2" ht="13.5" thickBot="1">
      <c r="A23" s="59" t="s">
        <v>100</v>
      </c>
      <c r="B23" s="51">
        <v>0.59699999999999998</v>
      </c>
    </row>
    <row r="24" spans="1:2" ht="13.5" thickBot="1">
      <c r="A24" s="59" t="s">
        <v>99</v>
      </c>
      <c r="B24" s="51">
        <v>4.8000000000000001E-2</v>
      </c>
    </row>
    <row r="25" spans="1:2" ht="13.5" thickBot="1">
      <c r="A25" s="59" t="s">
        <v>224</v>
      </c>
      <c r="B25" s="51">
        <v>8.5999999999999993E-2</v>
      </c>
    </row>
    <row r="26" spans="1:2" ht="13.5" thickBot="1">
      <c r="A26" s="59" t="s">
        <v>98</v>
      </c>
      <c r="B26" s="51">
        <v>0</v>
      </c>
    </row>
    <row r="27" spans="1:2" ht="13.5" thickBot="1">
      <c r="A27" s="56" t="s">
        <v>97</v>
      </c>
      <c r="B27" s="53">
        <v>0</v>
      </c>
    </row>
    <row r="28" spans="1:2" ht="23.25" thickBot="1">
      <c r="A28" s="59" t="s">
        <v>225</v>
      </c>
      <c r="B28" s="51">
        <v>426.15397509699005</v>
      </c>
    </row>
    <row r="29" spans="1:2" ht="34.5" thickBot="1">
      <c r="A29" s="59" t="s">
        <v>226</v>
      </c>
      <c r="B29" s="51">
        <v>239.2829110728299</v>
      </c>
    </row>
    <row r="30" spans="1:2" ht="13.5" thickBot="1">
      <c r="A30" s="59" t="s">
        <v>96</v>
      </c>
      <c r="B30" s="51">
        <v>65.803859193929995</v>
      </c>
    </row>
    <row r="31" spans="1:2" ht="13.5" thickBot="1">
      <c r="A31" s="56" t="s">
        <v>95</v>
      </c>
      <c r="B31" s="50">
        <v>731.24074536375008</v>
      </c>
    </row>
    <row r="32" spans="1:2" ht="13.5" thickBot="1">
      <c r="A32" s="55" t="s">
        <v>227</v>
      </c>
      <c r="B32" s="50">
        <v>4.6390000000000002</v>
      </c>
    </row>
    <row r="33" spans="1:2" ht="23.25" thickBot="1">
      <c r="A33" s="55" t="s">
        <v>94</v>
      </c>
      <c r="B33" s="50">
        <v>2.9159999999999999</v>
      </c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&amp;L&amp;D&amp;C&amp;A&amp;R&amp;F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4"/>
  <sheetViews>
    <sheetView workbookViewId="0">
      <selection activeCell="B19" sqref="B19"/>
    </sheetView>
  </sheetViews>
  <sheetFormatPr defaultRowHeight="12.75"/>
  <cols>
    <col min="1" max="1" width="52.28515625" customWidth="1"/>
    <col min="2" max="2" width="113" customWidth="1"/>
  </cols>
  <sheetData>
    <row r="2" spans="1:2" ht="13.5" thickBot="1"/>
    <row r="3" spans="1:2">
      <c r="A3" s="88" t="s">
        <v>164</v>
      </c>
      <c r="B3" s="22" t="s">
        <v>165</v>
      </c>
    </row>
    <row r="4" spans="1:2" ht="13.5" thickBot="1">
      <c r="A4" s="89"/>
      <c r="B4" s="23" t="s">
        <v>166</v>
      </c>
    </row>
    <row r="5" spans="1:2" ht="30" customHeight="1" thickBot="1">
      <c r="A5" s="24" t="s">
        <v>167</v>
      </c>
      <c r="B5" s="25"/>
    </row>
    <row r="6" spans="1:2" ht="24.75" customHeight="1" thickBot="1">
      <c r="A6" s="26" t="s">
        <v>168</v>
      </c>
      <c r="B6" s="28" t="s">
        <v>248</v>
      </c>
    </row>
    <row r="7" spans="1:2" ht="25.5" customHeight="1" thickBot="1">
      <c r="A7" s="27" t="s">
        <v>169</v>
      </c>
      <c r="B7" s="28" t="s">
        <v>241</v>
      </c>
    </row>
    <row r="8" spans="1:2" ht="20.25" customHeight="1" thickBot="1">
      <c r="A8" s="24" t="s">
        <v>170</v>
      </c>
      <c r="B8" s="25"/>
    </row>
    <row r="9" spans="1:2" ht="20.25" customHeight="1" thickBot="1">
      <c r="A9" s="27" t="s">
        <v>171</v>
      </c>
      <c r="B9" s="28" t="s">
        <v>240</v>
      </c>
    </row>
    <row r="10" spans="1:2" ht="23.25" thickBot="1">
      <c r="A10" s="27" t="s">
        <v>172</v>
      </c>
      <c r="B10" s="28" t="s">
        <v>242</v>
      </c>
    </row>
    <row r="11" spans="1:2" ht="23.25" thickBot="1">
      <c r="A11" s="27" t="s">
        <v>173</v>
      </c>
      <c r="B11" s="28" t="s">
        <v>242</v>
      </c>
    </row>
    <row r="12" spans="1:2" ht="23.25" thickBot="1">
      <c r="A12" s="27" t="s">
        <v>174</v>
      </c>
      <c r="B12" s="28" t="s">
        <v>243</v>
      </c>
    </row>
    <row r="13" spans="1:2" ht="13.5" thickBot="1">
      <c r="A13" s="24" t="s">
        <v>175</v>
      </c>
      <c r="B13" s="25"/>
    </row>
    <row r="14" spans="1:2" ht="23.25" thickBot="1">
      <c r="A14" s="27" t="s">
        <v>176</v>
      </c>
      <c r="B14" s="29" t="s">
        <v>177</v>
      </c>
    </row>
  </sheetData>
  <mergeCells count="1">
    <mergeCell ref="A3:A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&amp;L&amp;D&amp;C&amp;A&amp;R&amp;F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workbookViewId="0">
      <selection activeCell="B1" sqref="B1"/>
    </sheetView>
  </sheetViews>
  <sheetFormatPr defaultRowHeight="12.75"/>
  <cols>
    <col min="1" max="1" width="22.5703125" bestFit="1" customWidth="1"/>
    <col min="2" max="2" width="20.85546875" bestFit="1" customWidth="1"/>
    <col min="3" max="3" width="18.140625" bestFit="1" customWidth="1"/>
    <col min="4" max="6" width="16.85546875" bestFit="1" customWidth="1"/>
    <col min="7" max="7" width="15.7109375" bestFit="1" customWidth="1"/>
    <col min="8" max="8" width="18.140625" bestFit="1" customWidth="1"/>
    <col min="9" max="9" width="14.28515625" customWidth="1"/>
  </cols>
  <sheetData>
    <row r="1" spans="1:8">
      <c r="A1" s="2" t="s">
        <v>41</v>
      </c>
    </row>
    <row r="2" spans="1:8">
      <c r="A2" s="2" t="s">
        <v>40</v>
      </c>
    </row>
    <row r="3" spans="1:8">
      <c r="A3" s="1" t="s">
        <v>179</v>
      </c>
      <c r="B3" t="s">
        <v>180</v>
      </c>
    </row>
    <row r="4" spans="1:8">
      <c r="A4" s="4"/>
    </row>
    <row r="5" spans="1:8">
      <c r="B5" s="1" t="s">
        <v>36</v>
      </c>
    </row>
    <row r="6" spans="1:8">
      <c r="B6" t="s">
        <v>24</v>
      </c>
      <c r="C6" t="s">
        <v>25</v>
      </c>
      <c r="D6" t="s">
        <v>27</v>
      </c>
      <c r="E6" t="s">
        <v>57</v>
      </c>
      <c r="F6" t="s">
        <v>58</v>
      </c>
      <c r="G6" t="s">
        <v>17</v>
      </c>
      <c r="H6" t="s">
        <v>37</v>
      </c>
    </row>
    <row r="7" spans="1:8">
      <c r="A7" t="s">
        <v>39</v>
      </c>
      <c r="B7" s="3">
        <v>115867007517.85999</v>
      </c>
      <c r="C7" s="3">
        <v>70549069729.199997</v>
      </c>
      <c r="D7" s="3">
        <v>49797387412.509995</v>
      </c>
      <c r="E7" s="3">
        <v>22022652682.510002</v>
      </c>
      <c r="F7" s="3">
        <v>12494906195.470001</v>
      </c>
      <c r="G7" s="3">
        <v>22144378935.189999</v>
      </c>
      <c r="H7" s="3">
        <v>292875402472.73999</v>
      </c>
    </row>
    <row r="10" spans="1:8">
      <c r="A10" s="34" t="s">
        <v>179</v>
      </c>
      <c r="B10" s="33" t="s">
        <v>181</v>
      </c>
    </row>
    <row r="11" spans="1:8">
      <c r="A11" s="4" t="s">
        <v>183</v>
      </c>
    </row>
    <row r="12" spans="1:8">
      <c r="A12" s="33"/>
      <c r="B12" s="34" t="s">
        <v>36</v>
      </c>
      <c r="C12" s="33"/>
      <c r="D12" s="33"/>
      <c r="E12" s="33"/>
      <c r="F12" s="33"/>
      <c r="G12" s="33"/>
      <c r="H12" s="33"/>
    </row>
    <row r="13" spans="1:8">
      <c r="A13" s="33"/>
      <c r="B13" s="33" t="s">
        <v>17</v>
      </c>
      <c r="C13" s="33" t="s">
        <v>24</v>
      </c>
      <c r="D13" s="33" t="s">
        <v>25</v>
      </c>
      <c r="E13" s="33" t="s">
        <v>26</v>
      </c>
      <c r="F13" s="33" t="s">
        <v>27</v>
      </c>
      <c r="G13" s="33" t="s">
        <v>28</v>
      </c>
      <c r="H13" s="33" t="s">
        <v>37</v>
      </c>
    </row>
    <row r="14" spans="1:8">
      <c r="A14" s="33" t="s">
        <v>39</v>
      </c>
      <c r="B14" s="33">
        <v>9384084998.289999</v>
      </c>
      <c r="C14" s="33">
        <v>145556890000</v>
      </c>
      <c r="D14" s="33">
        <v>59791529014.179993</v>
      </c>
      <c r="E14" s="33">
        <v>20247121665.480003</v>
      </c>
      <c r="F14" s="33">
        <v>37438060071.360001</v>
      </c>
      <c r="G14" s="33">
        <v>7363185274.7300005</v>
      </c>
      <c r="H14" s="33">
        <v>279780871024.03998</v>
      </c>
    </row>
    <row r="15" spans="1:8">
      <c r="A15" s="33"/>
      <c r="B15" s="33"/>
      <c r="C15" s="33"/>
      <c r="D15" s="33"/>
      <c r="E15" s="33"/>
      <c r="F15" s="33"/>
      <c r="G15" s="33"/>
      <c r="H15" s="33"/>
    </row>
    <row r="16" spans="1:8">
      <c r="A16" s="33"/>
      <c r="B16" s="33"/>
      <c r="C16" s="33"/>
      <c r="D16" s="33"/>
      <c r="E16" s="33"/>
      <c r="F16" s="33"/>
      <c r="G16" s="33"/>
      <c r="H16" s="33"/>
    </row>
    <row r="17" spans="1:8">
      <c r="A17" s="1" t="s">
        <v>179</v>
      </c>
      <c r="B17" t="s">
        <v>182</v>
      </c>
    </row>
    <row r="19" spans="1:8">
      <c r="B19" s="34" t="s">
        <v>36</v>
      </c>
      <c r="C19" s="33"/>
      <c r="D19" s="33"/>
      <c r="E19" s="33"/>
      <c r="F19" s="33"/>
      <c r="G19" s="33"/>
      <c r="H19" s="33"/>
    </row>
    <row r="20" spans="1:8">
      <c r="B20" s="33" t="s">
        <v>17</v>
      </c>
      <c r="C20" s="33" t="s">
        <v>24</v>
      </c>
      <c r="D20" s="33" t="s">
        <v>25</v>
      </c>
      <c r="E20" s="33" t="s">
        <v>26</v>
      </c>
      <c r="F20" s="33" t="s">
        <v>27</v>
      </c>
      <c r="G20" s="33" t="s">
        <v>28</v>
      </c>
      <c r="H20" s="33" t="s">
        <v>37</v>
      </c>
    </row>
    <row r="21" spans="1:8">
      <c r="A21" t="s">
        <v>39</v>
      </c>
      <c r="B21" s="33">
        <v>8446260261.6000004</v>
      </c>
      <c r="C21" s="33">
        <v>85604506117.830002</v>
      </c>
      <c r="D21" s="33">
        <v>18687251668.530003</v>
      </c>
      <c r="E21" s="33">
        <v>13724330627.269999</v>
      </c>
      <c r="F21" s="33">
        <v>25950463436.980003</v>
      </c>
      <c r="G21" s="33">
        <v>6171659754.750001</v>
      </c>
      <c r="H21" s="33">
        <v>158584471866.96002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5"/>
  <sheetViews>
    <sheetView topLeftCell="B1" zoomScale="120" zoomScaleNormal="120" workbookViewId="0">
      <selection activeCell="C6" sqref="C6"/>
    </sheetView>
  </sheetViews>
  <sheetFormatPr defaultRowHeight="12.75"/>
  <cols>
    <col min="1" max="1" width="20" style="6" customWidth="1"/>
    <col min="2" max="2" width="44.42578125" style="6" customWidth="1"/>
    <col min="3" max="4" width="15.5703125" style="6" customWidth="1"/>
    <col min="5" max="16384" width="9.140625" style="6"/>
  </cols>
  <sheetData>
    <row r="1" spans="1:4" ht="15.75">
      <c r="A1" s="75" t="s">
        <v>117</v>
      </c>
      <c r="B1" s="76"/>
      <c r="C1" s="81"/>
    </row>
    <row r="2" spans="1:4" ht="13.5" thickBot="1">
      <c r="A2" s="77" t="s">
        <v>118</v>
      </c>
      <c r="B2" s="78"/>
      <c r="C2" s="80" t="s">
        <v>212</v>
      </c>
      <c r="D2" s="78"/>
    </row>
    <row r="3" spans="1:4" ht="13.5" thickBot="1">
      <c r="A3" s="10" t="s">
        <v>119</v>
      </c>
      <c r="B3" s="11"/>
      <c r="C3" s="12" t="s">
        <v>231</v>
      </c>
      <c r="D3" s="12" t="s">
        <v>238</v>
      </c>
    </row>
    <row r="4" spans="1:4" ht="13.5" thickBot="1">
      <c r="A4" s="43" t="s">
        <v>120</v>
      </c>
      <c r="B4" s="60"/>
      <c r="C4" s="13">
        <v>279.78087102403998</v>
      </c>
      <c r="D4" s="13">
        <v>292.87540247274001</v>
      </c>
    </row>
    <row r="5" spans="1:4" ht="24" customHeight="1" thickBot="1">
      <c r="A5" s="45" t="s">
        <v>228</v>
      </c>
      <c r="B5" s="61"/>
      <c r="C5" s="14">
        <v>0</v>
      </c>
      <c r="D5" s="14">
        <v>0</v>
      </c>
    </row>
    <row r="6" spans="1:4" ht="13.5" thickBot="1">
      <c r="A6" s="45" t="s">
        <v>121</v>
      </c>
      <c r="B6" s="61"/>
      <c r="C6" s="82">
        <v>25.365000000000002</v>
      </c>
      <c r="D6" s="82">
        <v>33.872</v>
      </c>
    </row>
    <row r="7" spans="1:4" ht="13.5" thickBot="1">
      <c r="A7" s="45" t="s">
        <v>122</v>
      </c>
      <c r="B7" s="47" t="s">
        <v>38</v>
      </c>
      <c r="C7" s="83">
        <v>9.5000000000000001E-2</v>
      </c>
      <c r="D7" s="83">
        <v>0.11600000000000001</v>
      </c>
    </row>
    <row r="8" spans="1:4" ht="13.5" thickBot="1">
      <c r="A8" s="62"/>
      <c r="B8" s="47" t="s">
        <v>229</v>
      </c>
      <c r="C8" s="63">
        <v>0.08</v>
      </c>
      <c r="D8" s="63">
        <v>0.08</v>
      </c>
    </row>
    <row r="9" spans="1:4" ht="13.5" thickBot="1">
      <c r="A9" s="45" t="s">
        <v>123</v>
      </c>
      <c r="B9" s="61"/>
      <c r="C9" s="14">
        <v>267</v>
      </c>
      <c r="D9" s="14">
        <v>292</v>
      </c>
    </row>
    <row r="10" spans="1:4" ht="13.5" thickBot="1">
      <c r="A10" s="62"/>
      <c r="B10" s="47" t="s">
        <v>124</v>
      </c>
      <c r="C10" s="12">
        <v>0</v>
      </c>
      <c r="D10" s="12">
        <v>0</v>
      </c>
    </row>
    <row r="11" spans="1:4" ht="13.5" thickBot="1">
      <c r="A11" s="45" t="s">
        <v>230</v>
      </c>
      <c r="B11" s="61"/>
      <c r="C11" s="84">
        <v>4</v>
      </c>
      <c r="D11" s="84">
        <v>16</v>
      </c>
    </row>
    <row r="12" spans="1:4" ht="13.5" thickBot="1">
      <c r="A12" s="45" t="s">
        <v>125</v>
      </c>
      <c r="B12" s="61"/>
      <c r="C12" s="12">
        <v>0</v>
      </c>
      <c r="D12" s="12">
        <v>0</v>
      </c>
    </row>
    <row r="13" spans="1:4" ht="13.5" thickBot="1">
      <c r="A13" s="45" t="s">
        <v>126</v>
      </c>
      <c r="B13" s="61"/>
      <c r="C13" s="12">
        <v>0</v>
      </c>
      <c r="D13" s="12">
        <v>0</v>
      </c>
    </row>
    <row r="14" spans="1:4" ht="13.5" thickBot="1">
      <c r="A14" s="45" t="s">
        <v>127</v>
      </c>
      <c r="B14" s="61"/>
      <c r="C14" s="12">
        <v>0</v>
      </c>
      <c r="D14" s="12">
        <v>0</v>
      </c>
    </row>
    <row r="15" spans="1:4" ht="13.5" thickBot="1">
      <c r="A15" s="45" t="s">
        <v>128</v>
      </c>
      <c r="B15" s="61"/>
      <c r="C15" s="84">
        <v>21</v>
      </c>
      <c r="D15" s="84">
        <v>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27"/>
  <sheetViews>
    <sheetView zoomScale="90" zoomScaleNormal="90" workbookViewId="0">
      <selection activeCell="D4" sqref="D4"/>
    </sheetView>
  </sheetViews>
  <sheetFormatPr defaultRowHeight="12.75"/>
  <cols>
    <col min="1" max="1" width="43.28515625" style="6" customWidth="1"/>
    <col min="2" max="2" width="54" style="6" customWidth="1"/>
    <col min="3" max="3" width="16.5703125" style="6" bestFit="1" customWidth="1"/>
    <col min="4" max="4" width="16.85546875" style="6" customWidth="1"/>
    <col min="5" max="16384" width="9.140625" style="6"/>
  </cols>
  <sheetData>
    <row r="1" spans="1:4" ht="15" thickBot="1">
      <c r="A1" s="65" t="s">
        <v>233</v>
      </c>
      <c r="B1" s="66"/>
      <c r="C1" s="66"/>
      <c r="D1" s="66"/>
    </row>
    <row r="2" spans="1:4" ht="15" thickBot="1">
      <c r="A2" s="67" t="s">
        <v>119</v>
      </c>
      <c r="B2" s="85" t="s">
        <v>212</v>
      </c>
      <c r="C2" s="68" t="s">
        <v>249</v>
      </c>
      <c r="D2" s="68" t="s">
        <v>238</v>
      </c>
    </row>
    <row r="3" spans="1:4" ht="15.75" thickBot="1">
      <c r="A3" s="69" t="s">
        <v>123</v>
      </c>
      <c r="B3" s="44"/>
      <c r="C3" s="70">
        <v>267</v>
      </c>
      <c r="D3" s="70">
        <v>292</v>
      </c>
    </row>
    <row r="4" spans="1:4" ht="15.75" thickBot="1">
      <c r="A4" s="71" t="s">
        <v>234</v>
      </c>
      <c r="B4" s="46"/>
      <c r="C4" s="70">
        <v>291</v>
      </c>
      <c r="D4" s="70">
        <v>306</v>
      </c>
    </row>
    <row r="5" spans="1:4" ht="15.75" thickBot="1">
      <c r="A5" s="71" t="s">
        <v>129</v>
      </c>
      <c r="B5" s="72" t="s">
        <v>130</v>
      </c>
      <c r="C5" s="70">
        <v>0</v>
      </c>
      <c r="D5" s="70">
        <v>0</v>
      </c>
    </row>
    <row r="6" spans="1:4" ht="15.75" thickBot="1">
      <c r="A6" s="48"/>
      <c r="B6" s="72" t="s">
        <v>131</v>
      </c>
      <c r="C6" s="70">
        <v>72</v>
      </c>
      <c r="D6" s="70">
        <v>209</v>
      </c>
    </row>
    <row r="7" spans="1:4" ht="15.75" thickBot="1">
      <c r="A7" s="48"/>
      <c r="B7" s="72" t="s">
        <v>132</v>
      </c>
      <c r="C7" s="70">
        <v>86</v>
      </c>
      <c r="D7" s="70">
        <v>90</v>
      </c>
    </row>
    <row r="8" spans="1:4" ht="15.75" thickBot="1">
      <c r="A8" s="48"/>
      <c r="B8" s="72" t="s">
        <v>133</v>
      </c>
      <c r="C8" s="70">
        <v>21</v>
      </c>
      <c r="D8" s="70">
        <v>4</v>
      </c>
    </row>
    <row r="9" spans="1:4" ht="15.75" thickBot="1">
      <c r="A9" s="48"/>
      <c r="B9" s="72" t="s">
        <v>134</v>
      </c>
      <c r="C9" s="70">
        <v>14</v>
      </c>
      <c r="D9" s="70">
        <v>0</v>
      </c>
    </row>
    <row r="10" spans="1:4" ht="15.75" thickBot="1">
      <c r="A10" s="48"/>
      <c r="B10" s="72" t="s">
        <v>135</v>
      </c>
      <c r="C10" s="70">
        <v>91</v>
      </c>
      <c r="D10" s="70">
        <v>0</v>
      </c>
    </row>
    <row r="11" spans="1:4" ht="15.75" thickBot="1">
      <c r="A11" s="71" t="s">
        <v>136</v>
      </c>
      <c r="B11" s="72" t="s">
        <v>216</v>
      </c>
      <c r="C11" s="73">
        <v>0.61</v>
      </c>
      <c r="D11" s="73">
        <v>1</v>
      </c>
    </row>
    <row r="12" spans="1:4" ht="15.75" thickBot="1">
      <c r="A12" s="48"/>
      <c r="B12" s="72" t="s">
        <v>217</v>
      </c>
      <c r="C12" s="73">
        <v>0.39</v>
      </c>
      <c r="D12" s="73">
        <v>0</v>
      </c>
    </row>
    <row r="13" spans="1:4" ht="15.75" thickBot="1">
      <c r="A13" s="71" t="s">
        <v>137</v>
      </c>
      <c r="B13" s="72" t="s">
        <v>235</v>
      </c>
      <c r="C13" s="73">
        <v>0.95</v>
      </c>
      <c r="D13" s="73">
        <v>0.88</v>
      </c>
    </row>
    <row r="14" spans="1:4" ht="15.75" thickBot="1">
      <c r="A14" s="48"/>
      <c r="B14" s="72" t="s">
        <v>236</v>
      </c>
      <c r="C14" s="73">
        <v>0.03</v>
      </c>
      <c r="D14" s="73">
        <v>0.12</v>
      </c>
    </row>
    <row r="15" spans="1:4" ht="15.75" thickBot="1">
      <c r="A15" s="48"/>
      <c r="B15" s="72" t="s">
        <v>138</v>
      </c>
      <c r="C15" s="73">
        <v>0.02</v>
      </c>
      <c r="D15" s="73">
        <v>0</v>
      </c>
    </row>
    <row r="16" spans="1:4" ht="15.75" thickBot="1">
      <c r="A16" s="71" t="s">
        <v>139</v>
      </c>
      <c r="B16" s="72" t="s">
        <v>140</v>
      </c>
      <c r="C16" s="73">
        <v>0.97</v>
      </c>
      <c r="D16" s="73">
        <v>0.86</v>
      </c>
    </row>
    <row r="17" spans="1:4" ht="15.75" thickBot="1">
      <c r="A17" s="48"/>
      <c r="B17" s="72" t="s">
        <v>141</v>
      </c>
      <c r="C17" s="73">
        <v>0.03</v>
      </c>
      <c r="D17" s="73">
        <v>0.13</v>
      </c>
    </row>
    <row r="18" spans="1:4" ht="15.75" thickBot="1">
      <c r="A18" s="48"/>
      <c r="B18" s="72" t="s">
        <v>142</v>
      </c>
      <c r="C18" s="73">
        <v>0</v>
      </c>
      <c r="D18" s="73">
        <v>0.01</v>
      </c>
    </row>
    <row r="19" spans="1:4" ht="15.75" thickBot="1">
      <c r="A19" s="48"/>
      <c r="B19" s="72" t="s">
        <v>143</v>
      </c>
      <c r="C19" s="73">
        <v>0</v>
      </c>
      <c r="D19" s="73">
        <v>0</v>
      </c>
    </row>
    <row r="20" spans="1:4" ht="15.75" thickBot="1">
      <c r="A20" s="48"/>
      <c r="B20" s="72" t="s">
        <v>144</v>
      </c>
      <c r="C20" s="73">
        <v>0</v>
      </c>
      <c r="D20" s="73">
        <v>0</v>
      </c>
    </row>
    <row r="21" spans="1:4" ht="15.75" thickBot="1">
      <c r="A21" s="48"/>
      <c r="B21" s="72" t="s">
        <v>32</v>
      </c>
      <c r="C21" s="73">
        <v>0</v>
      </c>
      <c r="D21" s="73">
        <v>0</v>
      </c>
    </row>
    <row r="22" spans="1:4" ht="15.75" thickBot="1">
      <c r="A22" s="71" t="s">
        <v>145</v>
      </c>
      <c r="B22" s="46"/>
      <c r="C22" s="74">
        <v>1</v>
      </c>
      <c r="D22" s="74">
        <v>1</v>
      </c>
    </row>
    <row r="23" spans="1:4" ht="15.75" thickBot="1">
      <c r="A23" s="71" t="s">
        <v>146</v>
      </c>
      <c r="B23" s="46"/>
      <c r="C23" s="74">
        <v>1</v>
      </c>
      <c r="D23" s="74">
        <v>1</v>
      </c>
    </row>
    <row r="24" spans="1:4" ht="15.75" thickBot="1">
      <c r="A24" s="71" t="s">
        <v>147</v>
      </c>
      <c r="B24" s="46"/>
      <c r="C24" s="74">
        <v>1</v>
      </c>
      <c r="D24" s="74">
        <v>1</v>
      </c>
    </row>
    <row r="25" spans="1:4" ht="15.75" thickBot="1">
      <c r="A25" s="71" t="s">
        <v>148</v>
      </c>
      <c r="B25" s="72" t="s">
        <v>149</v>
      </c>
      <c r="C25" s="70"/>
      <c r="D25" s="70"/>
    </row>
    <row r="26" spans="1:4" ht="15.75" thickBot="1">
      <c r="A26" s="48"/>
      <c r="B26" s="72" t="s">
        <v>150</v>
      </c>
      <c r="C26" s="70" t="s">
        <v>151</v>
      </c>
      <c r="D26" s="70" t="s">
        <v>151</v>
      </c>
    </row>
    <row r="27" spans="1:4" ht="15.75" thickBot="1">
      <c r="A27" s="48"/>
      <c r="B27" s="72" t="s">
        <v>152</v>
      </c>
      <c r="C27" s="70" t="s">
        <v>151</v>
      </c>
      <c r="D27" s="70" t="s">
        <v>232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3"/>
  <sheetViews>
    <sheetView workbookViewId="0">
      <selection activeCell="E31" sqref="E31"/>
    </sheetView>
  </sheetViews>
  <sheetFormatPr defaultRowHeight="12.75"/>
  <cols>
    <col min="1" max="1" width="44.5703125" style="6" bestFit="1" customWidth="1"/>
    <col min="2" max="2" width="11.140625" style="6" bestFit="1" customWidth="1"/>
    <col min="3" max="16384" width="9.140625" style="6"/>
  </cols>
  <sheetData>
    <row r="1" spans="1:2" ht="16.5" thickBot="1">
      <c r="A1" s="16" t="s">
        <v>153</v>
      </c>
      <c r="B1" s="17" t="s">
        <v>154</v>
      </c>
    </row>
    <row r="2" spans="1:2" ht="13.5" thickBot="1">
      <c r="A2" s="18" t="s">
        <v>155</v>
      </c>
      <c r="B2" s="15"/>
    </row>
    <row r="3" spans="1:2" ht="13.5" thickBot="1">
      <c r="A3" s="18" t="s">
        <v>156</v>
      </c>
      <c r="B3" s="19" t="s">
        <v>157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C5"/>
  <sheetViews>
    <sheetView workbookViewId="0">
      <selection activeCell="I23" sqref="I23"/>
    </sheetView>
  </sheetViews>
  <sheetFormatPr defaultRowHeight="12.75"/>
  <cols>
    <col min="1" max="1" width="63.140625" style="6" bestFit="1" customWidth="1"/>
    <col min="2" max="16384" width="9.140625" style="6"/>
  </cols>
  <sheetData>
    <row r="1" spans="1:3" ht="13.5" thickBot="1">
      <c r="A1" s="20"/>
      <c r="B1" s="90" t="s">
        <v>154</v>
      </c>
      <c r="C1" s="91"/>
    </row>
    <row r="2" spans="1:3" ht="16.5" thickBot="1">
      <c r="A2" s="16" t="s">
        <v>158</v>
      </c>
      <c r="B2" s="21" t="s">
        <v>159</v>
      </c>
      <c r="C2" s="18" t="s">
        <v>160</v>
      </c>
    </row>
    <row r="3" spans="1:3" ht="19.5" customHeight="1" thickBot="1">
      <c r="A3" s="18" t="s">
        <v>161</v>
      </c>
      <c r="B3" s="19" t="s">
        <v>157</v>
      </c>
      <c r="C3" s="15"/>
    </row>
    <row r="4" spans="1:3" ht="19.5" customHeight="1" thickBot="1">
      <c r="A4" s="18" t="s">
        <v>162</v>
      </c>
      <c r="B4" s="19" t="s">
        <v>157</v>
      </c>
      <c r="C4" s="15"/>
    </row>
    <row r="5" spans="1:3" ht="19.5" customHeight="1" thickBot="1">
      <c r="A5" s="18" t="s">
        <v>163</v>
      </c>
      <c r="B5" s="15"/>
      <c r="C5" s="19" t="s">
        <v>157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7"/>
  <sheetViews>
    <sheetView topLeftCell="A52" workbookViewId="0">
      <selection activeCell="A3" sqref="A3"/>
    </sheetView>
  </sheetViews>
  <sheetFormatPr defaultRowHeight="12.75"/>
  <cols>
    <col min="1" max="1" width="32.5703125" customWidth="1"/>
    <col min="2" max="2" width="16.140625" customWidth="1"/>
    <col min="3" max="5" width="16.85546875" customWidth="1"/>
    <col min="6" max="11" width="16.140625" customWidth="1"/>
    <col min="12" max="12" width="17.42578125" customWidth="1"/>
    <col min="13" max="13" width="15.28515625" bestFit="1" customWidth="1"/>
    <col min="14" max="38" width="14" bestFit="1" customWidth="1"/>
    <col min="39" max="39" width="12.7109375" bestFit="1" customWidth="1"/>
    <col min="40" max="71" width="14" bestFit="1" customWidth="1"/>
    <col min="72" max="72" width="12.7109375" bestFit="1" customWidth="1"/>
    <col min="73" max="102" width="14" bestFit="1" customWidth="1"/>
    <col min="103" max="103" width="11.5703125" bestFit="1" customWidth="1"/>
    <col min="104" max="104" width="14" bestFit="1" customWidth="1"/>
    <col min="105" max="105" width="11.5703125" bestFit="1" customWidth="1"/>
    <col min="106" max="126" width="14" bestFit="1" customWidth="1"/>
    <col min="127" max="127" width="11.5703125" bestFit="1" customWidth="1"/>
    <col min="128" max="144" width="14" bestFit="1" customWidth="1"/>
    <col min="145" max="145" width="11.5703125" bestFit="1" customWidth="1"/>
    <col min="146" max="157" width="14" bestFit="1" customWidth="1"/>
    <col min="158" max="158" width="11.5703125" bestFit="1" customWidth="1"/>
    <col min="159" max="172" width="14" bestFit="1" customWidth="1"/>
    <col min="173" max="173" width="11.5703125" bestFit="1" customWidth="1"/>
    <col min="174" max="176" width="14" bestFit="1" customWidth="1"/>
    <col min="177" max="177" width="11.5703125" bestFit="1" customWidth="1"/>
    <col min="178" max="184" width="14" bestFit="1" customWidth="1"/>
    <col min="185" max="185" width="11.5703125" bestFit="1" customWidth="1"/>
    <col min="186" max="195" width="14" bestFit="1" customWidth="1"/>
    <col min="196" max="196" width="11.5703125" bestFit="1" customWidth="1"/>
    <col min="197" max="201" width="14" bestFit="1" customWidth="1"/>
    <col min="202" max="202" width="11.5703125" bestFit="1" customWidth="1"/>
    <col min="203" max="207" width="14" bestFit="1" customWidth="1"/>
    <col min="208" max="246" width="12.7109375" bestFit="1" customWidth="1"/>
    <col min="247" max="251" width="14" bestFit="1" customWidth="1"/>
    <col min="252" max="252" width="7.140625" customWidth="1"/>
    <col min="253" max="253" width="12.140625" bestFit="1" customWidth="1"/>
  </cols>
  <sheetData>
    <row r="1" spans="1:13">
      <c r="A1" s="2" t="s">
        <v>79</v>
      </c>
    </row>
    <row r="2" spans="1:13">
      <c r="A2" s="2" t="s">
        <v>80</v>
      </c>
    </row>
    <row r="3" spans="1:13">
      <c r="A3" s="2"/>
    </row>
    <row r="4" spans="1:13">
      <c r="A4" s="1" t="s">
        <v>179</v>
      </c>
      <c r="B4" t="s">
        <v>180</v>
      </c>
    </row>
    <row r="5" spans="1:1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>
      <c r="A6" s="36"/>
      <c r="B6" s="36" t="s">
        <v>43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>
      <c r="A7" s="36" t="s">
        <v>42</v>
      </c>
      <c r="B7" s="36" t="s">
        <v>188</v>
      </c>
      <c r="C7" s="36" t="s">
        <v>44</v>
      </c>
      <c r="D7" s="36" t="s">
        <v>45</v>
      </c>
      <c r="E7" s="36" t="s">
        <v>46</v>
      </c>
      <c r="F7" s="36" t="s">
        <v>47</v>
      </c>
      <c r="G7" s="36" t="s">
        <v>48</v>
      </c>
      <c r="H7" s="36" t="s">
        <v>49</v>
      </c>
      <c r="I7" s="36" t="s">
        <v>50</v>
      </c>
      <c r="J7" s="36" t="s">
        <v>51</v>
      </c>
      <c r="K7" s="36" t="s">
        <v>52</v>
      </c>
      <c r="L7" s="36" t="s">
        <v>72</v>
      </c>
      <c r="M7" s="36"/>
    </row>
    <row r="8" spans="1:13">
      <c r="A8" s="37" t="s">
        <v>33</v>
      </c>
      <c r="B8" s="38">
        <v>11449347253.869999</v>
      </c>
      <c r="C8" s="38">
        <v>39217149374.270004</v>
      </c>
      <c r="D8" s="38">
        <v>36040648121.389999</v>
      </c>
      <c r="E8" s="38">
        <v>30323443191.459999</v>
      </c>
      <c r="F8" s="38">
        <v>12191747101</v>
      </c>
      <c r="G8" s="38">
        <v>9472184924.1800003</v>
      </c>
      <c r="H8" s="38">
        <v>2940056289.9499998</v>
      </c>
      <c r="I8" s="38">
        <v>1943505259.5799999</v>
      </c>
      <c r="J8" s="38">
        <v>1266095843.72</v>
      </c>
      <c r="K8" s="38">
        <v>871971571.46000004</v>
      </c>
      <c r="L8" s="38">
        <v>1967795765.6900001</v>
      </c>
      <c r="M8" s="39">
        <f>SUM(C8:L8)</f>
        <v>136234597442.7</v>
      </c>
    </row>
    <row r="9" spans="1:13">
      <c r="A9" s="37" t="s">
        <v>30</v>
      </c>
      <c r="B9" s="38">
        <v>381884720.58999997</v>
      </c>
      <c r="C9" s="38">
        <v>3046740515.0999999</v>
      </c>
      <c r="D9" s="38">
        <v>2649758021.77</v>
      </c>
      <c r="E9" s="38">
        <v>1968378890.3400002</v>
      </c>
      <c r="F9" s="38">
        <v>434397881.20999998</v>
      </c>
      <c r="G9" s="38">
        <v>168161974.15000001</v>
      </c>
      <c r="H9" s="38">
        <v>43649169.729999997</v>
      </c>
      <c r="I9" s="38">
        <v>22008560.75</v>
      </c>
      <c r="J9" s="38">
        <v>8016220.4299999997</v>
      </c>
      <c r="K9" s="38">
        <v>3302715.04</v>
      </c>
      <c r="L9" s="38">
        <v>19550428.23</v>
      </c>
      <c r="M9" s="39">
        <f t="shared" ref="M9:M18" si="0">SUM(C9:L9)</f>
        <v>8363964376.749999</v>
      </c>
    </row>
    <row r="10" spans="1:13">
      <c r="A10" s="37" t="s">
        <v>35</v>
      </c>
      <c r="B10" s="38">
        <v>4020433262.96</v>
      </c>
      <c r="C10" s="38">
        <v>1279501053.97</v>
      </c>
      <c r="D10" s="38">
        <v>971852408.32000005</v>
      </c>
      <c r="E10" s="38">
        <v>613891719.91000009</v>
      </c>
      <c r="F10" s="38">
        <v>276981894.99000001</v>
      </c>
      <c r="G10" s="38">
        <v>288009094.79000002</v>
      </c>
      <c r="H10" s="38">
        <v>133538814.48999999</v>
      </c>
      <c r="I10" s="38">
        <v>115886006.03999999</v>
      </c>
      <c r="J10" s="38">
        <v>101505890.54000001</v>
      </c>
      <c r="K10" s="38">
        <v>43213482.989999995</v>
      </c>
      <c r="L10" s="38">
        <v>681052447.58999991</v>
      </c>
      <c r="M10" s="39">
        <f t="shared" si="0"/>
        <v>4505432813.6299992</v>
      </c>
    </row>
    <row r="11" spans="1:13">
      <c r="A11" s="37" t="s">
        <v>29</v>
      </c>
      <c r="B11" s="38">
        <v>963513008.26999998</v>
      </c>
      <c r="C11" s="38">
        <v>1559717839.8699999</v>
      </c>
      <c r="D11" s="38">
        <v>1199453855.73</v>
      </c>
      <c r="E11" s="38">
        <v>860999127.34000003</v>
      </c>
      <c r="F11" s="38">
        <v>260192287.99000001</v>
      </c>
      <c r="G11" s="38">
        <v>197010014.32999998</v>
      </c>
      <c r="H11" s="38">
        <v>50581733</v>
      </c>
      <c r="I11" s="38">
        <v>41842049.82</v>
      </c>
      <c r="J11" s="38">
        <v>37573560.420000002</v>
      </c>
      <c r="K11" s="38">
        <v>32556834.379999999</v>
      </c>
      <c r="L11" s="38">
        <v>146738837.91</v>
      </c>
      <c r="M11" s="39">
        <f t="shared" si="0"/>
        <v>4386666140.7900009</v>
      </c>
    </row>
    <row r="12" spans="1:13">
      <c r="A12" s="37" t="s">
        <v>34</v>
      </c>
      <c r="B12" s="38">
        <v>747630082.26999998</v>
      </c>
      <c r="C12" s="38">
        <v>8001747473.7099991</v>
      </c>
      <c r="D12" s="38">
        <v>6883701828.0899992</v>
      </c>
      <c r="E12" s="38">
        <v>5519005571.4699993</v>
      </c>
      <c r="F12" s="38">
        <v>1881531971.8899999</v>
      </c>
      <c r="G12" s="38">
        <v>1027211072.4800001</v>
      </c>
      <c r="H12" s="38">
        <v>295094731.88999999</v>
      </c>
      <c r="I12" s="38">
        <v>194929203.42999998</v>
      </c>
      <c r="J12" s="38">
        <v>136230604.99000001</v>
      </c>
      <c r="K12" s="38">
        <v>99275561.609999999</v>
      </c>
      <c r="L12" s="38">
        <v>195274514.49999997</v>
      </c>
      <c r="M12" s="39">
        <f t="shared" si="0"/>
        <v>24234002534.059998</v>
      </c>
    </row>
    <row r="13" spans="1:13">
      <c r="A13" s="37" t="s">
        <v>54</v>
      </c>
      <c r="B13" s="38">
        <v>39617835.959999993</v>
      </c>
      <c r="C13" s="38">
        <v>5063578620.5300007</v>
      </c>
      <c r="D13" s="38">
        <v>2695025677.2600002</v>
      </c>
      <c r="E13" s="38">
        <v>1234624709.5599999</v>
      </c>
      <c r="F13" s="38">
        <v>320457414.41999996</v>
      </c>
      <c r="G13" s="38">
        <v>112816795.19999999</v>
      </c>
      <c r="H13" s="38">
        <v>4535161.7799999993</v>
      </c>
      <c r="I13" s="38">
        <v>3074175.56</v>
      </c>
      <c r="J13" s="38">
        <v>1013124.4800000001</v>
      </c>
      <c r="K13" s="38">
        <v>627748.31000000006</v>
      </c>
      <c r="L13" s="38">
        <v>2178758.21</v>
      </c>
      <c r="M13" s="39">
        <f t="shared" si="0"/>
        <v>9437932185.3099995</v>
      </c>
    </row>
    <row r="14" spans="1:13">
      <c r="A14" s="37" t="s">
        <v>31</v>
      </c>
      <c r="B14" s="38">
        <v>293444371.12</v>
      </c>
      <c r="C14" s="38">
        <v>16176280461.4</v>
      </c>
      <c r="D14" s="38">
        <v>14222694285.389999</v>
      </c>
      <c r="E14" s="38">
        <v>11120360022.16</v>
      </c>
      <c r="F14" s="38">
        <v>3320538975.8400002</v>
      </c>
      <c r="G14" s="38">
        <v>1944999911.5700002</v>
      </c>
      <c r="H14" s="38">
        <v>501545715.76000005</v>
      </c>
      <c r="I14" s="38">
        <v>297684959.33000004</v>
      </c>
      <c r="J14" s="38">
        <v>169778329.31</v>
      </c>
      <c r="K14" s="38">
        <v>123437889.02999999</v>
      </c>
      <c r="L14" s="38">
        <v>236131570.78</v>
      </c>
      <c r="M14" s="39">
        <f t="shared" si="0"/>
        <v>48113452120.569992</v>
      </c>
    </row>
    <row r="15" spans="1:13">
      <c r="A15" s="37" t="s">
        <v>16</v>
      </c>
      <c r="B15" s="38">
        <v>121126481.10000001</v>
      </c>
      <c r="C15" s="38">
        <v>11851891479.01</v>
      </c>
      <c r="D15" s="38">
        <v>10765227124.4</v>
      </c>
      <c r="E15" s="38">
        <v>7670618211.6700001</v>
      </c>
      <c r="F15" s="38">
        <v>2320881758.7400002</v>
      </c>
      <c r="G15" s="38">
        <v>1491730646.4200001</v>
      </c>
      <c r="H15" s="38">
        <v>498029205.21000004</v>
      </c>
      <c r="I15" s="38">
        <v>360380993.51999998</v>
      </c>
      <c r="J15" s="38">
        <v>246946785.44</v>
      </c>
      <c r="K15" s="38">
        <v>154317008.23000002</v>
      </c>
      <c r="L15" s="38">
        <v>1009865378.64</v>
      </c>
      <c r="M15" s="39">
        <f t="shared" si="0"/>
        <v>36369888591.280006</v>
      </c>
    </row>
    <row r="16" spans="1:13">
      <c r="A16" s="37" t="s">
        <v>55</v>
      </c>
      <c r="B16" s="38">
        <v>73768281.11999999</v>
      </c>
      <c r="C16" s="38">
        <v>1224966856.98</v>
      </c>
      <c r="D16" s="38">
        <v>1014300962.36</v>
      </c>
      <c r="E16" s="38">
        <v>489118546.38999999</v>
      </c>
      <c r="F16" s="38">
        <v>48016944.269999996</v>
      </c>
      <c r="G16" s="38">
        <v>19531484.380000003</v>
      </c>
      <c r="H16" s="38">
        <v>6293527.7800000003</v>
      </c>
      <c r="I16" s="38">
        <v>6293527.7800000003</v>
      </c>
      <c r="J16" s="38">
        <v>5873349.2800000003</v>
      </c>
      <c r="K16" s="38">
        <v>2066165.51</v>
      </c>
      <c r="L16" s="38">
        <v>58049143.360000007</v>
      </c>
      <c r="M16" s="39">
        <f t="shared" si="0"/>
        <v>2874510508.0900011</v>
      </c>
    </row>
    <row r="17" spans="1:13">
      <c r="A17" s="37" t="s">
        <v>32</v>
      </c>
      <c r="B17" s="38">
        <v>4095029.97</v>
      </c>
      <c r="C17" s="38">
        <v>160692990.76999998</v>
      </c>
      <c r="D17" s="38">
        <v>94369876.069999993</v>
      </c>
      <c r="E17" s="38">
        <v>1972594.2</v>
      </c>
      <c r="F17" s="38">
        <v>299751.71999999997</v>
      </c>
      <c r="G17" s="38">
        <v>266230.78000000003</v>
      </c>
      <c r="H17" s="38">
        <v>482382.63</v>
      </c>
      <c r="I17" s="38">
        <v>724567.29</v>
      </c>
      <c r="J17" s="38">
        <v>594917.14</v>
      </c>
      <c r="K17" s="38">
        <v>86276.25</v>
      </c>
      <c r="L17" s="38">
        <v>605845.54</v>
      </c>
      <c r="M17" s="39">
        <f t="shared" si="0"/>
        <v>260095432.38999993</v>
      </c>
    </row>
    <row r="18" spans="1:13">
      <c r="A18" s="37" t="s">
        <v>38</v>
      </c>
      <c r="B18" s="38">
        <v>18094860327.229996</v>
      </c>
      <c r="C18" s="38">
        <v>87582266665.610001</v>
      </c>
      <c r="D18" s="38">
        <v>76537032160.779999</v>
      </c>
      <c r="E18" s="38">
        <v>59802412584.499985</v>
      </c>
      <c r="F18" s="38">
        <v>21055045982.07</v>
      </c>
      <c r="G18" s="38">
        <v>14721922148.280001</v>
      </c>
      <c r="H18" s="38">
        <v>4473806732.2199993</v>
      </c>
      <c r="I18" s="38">
        <v>2986329303.0999999</v>
      </c>
      <c r="J18" s="38">
        <v>1973628625.7500002</v>
      </c>
      <c r="K18" s="38">
        <v>1330855252.8099999</v>
      </c>
      <c r="L18" s="38">
        <v>4317242690.4499998</v>
      </c>
      <c r="M18" s="39">
        <f t="shared" si="0"/>
        <v>274780542145.57004</v>
      </c>
    </row>
    <row r="23" spans="1:13">
      <c r="C23" s="31" t="s">
        <v>44</v>
      </c>
      <c r="D23" s="31" t="s">
        <v>45</v>
      </c>
      <c r="E23" s="31" t="s">
        <v>46</v>
      </c>
      <c r="F23" s="31" t="s">
        <v>47</v>
      </c>
      <c r="G23" s="31" t="s">
        <v>48</v>
      </c>
      <c r="H23" s="31" t="s">
        <v>49</v>
      </c>
      <c r="I23" s="31" t="s">
        <v>50</v>
      </c>
      <c r="J23" s="31" t="s">
        <v>51</v>
      </c>
      <c r="K23" s="31" t="s">
        <v>52</v>
      </c>
      <c r="L23" s="31" t="s">
        <v>72</v>
      </c>
      <c r="M23" s="32" t="s">
        <v>38</v>
      </c>
    </row>
    <row r="24" spans="1:13">
      <c r="B24" s="5" t="s">
        <v>33</v>
      </c>
      <c r="C24" s="3">
        <f>(C8/$M$8)*$B$8+C8</f>
        <v>42513013786.992043</v>
      </c>
      <c r="D24" s="3">
        <f t="shared" ref="D24:M24" si="1">(D8/$M$8)*$B$8+D8</f>
        <v>39069554899.419624</v>
      </c>
      <c r="E24" s="3">
        <f t="shared" si="1"/>
        <v>32871868022.957375</v>
      </c>
      <c r="F24" s="3">
        <f t="shared" si="1"/>
        <v>13216358681.398453</v>
      </c>
      <c r="G24" s="3">
        <f t="shared" si="1"/>
        <v>10268240672.760483</v>
      </c>
      <c r="H24" s="3">
        <f t="shared" si="1"/>
        <v>3187142757.2750149</v>
      </c>
      <c r="I24" s="3">
        <f t="shared" si="1"/>
        <v>2106840176.1456194</v>
      </c>
      <c r="J24" s="3">
        <f t="shared" si="1"/>
        <v>1372500319.8482375</v>
      </c>
      <c r="K24" s="3">
        <f t="shared" si="1"/>
        <v>945253289.20682502</v>
      </c>
      <c r="L24" s="3">
        <f t="shared" si="1"/>
        <v>2133172090.5663288</v>
      </c>
      <c r="M24" s="3">
        <f t="shared" si="1"/>
        <v>147683944696.57001</v>
      </c>
    </row>
    <row r="25" spans="1:13">
      <c r="B25" s="5" t="s">
        <v>30</v>
      </c>
      <c r="C25" s="3">
        <f t="shared" ref="C25:M25" si="2">(C9/$M$9)*$B$9+C9</f>
        <v>3185849626.27143</v>
      </c>
      <c r="D25" s="3">
        <f t="shared" si="2"/>
        <v>2770741571.6985021</v>
      </c>
      <c r="E25" s="3">
        <f t="shared" si="2"/>
        <v>2058251800.9232028</v>
      </c>
      <c r="F25" s="3">
        <f t="shared" si="2"/>
        <v>454231766.91519338</v>
      </c>
      <c r="G25" s="3">
        <f t="shared" si="2"/>
        <v>175839970.56646597</v>
      </c>
      <c r="H25" s="3">
        <f t="shared" si="2"/>
        <v>45642118.316995725</v>
      </c>
      <c r="I25" s="3">
        <f t="shared" si="2"/>
        <v>23013435.076816253</v>
      </c>
      <c r="J25" s="3">
        <f t="shared" si="2"/>
        <v>8382227.7395968782</v>
      </c>
      <c r="K25" s="3">
        <f t="shared" si="2"/>
        <v>3453511.5227952651</v>
      </c>
      <c r="L25" s="3">
        <f t="shared" si="2"/>
        <v>20443068.309001565</v>
      </c>
      <c r="M25" s="3">
        <f t="shared" si="2"/>
        <v>8745849097.3399982</v>
      </c>
    </row>
    <row r="26" spans="1:13">
      <c r="B26" s="5" t="s">
        <v>35</v>
      </c>
      <c r="C26" s="3">
        <f>(C10/$M$10)*$B$10+C10</f>
        <v>2421266742.2322025</v>
      </c>
      <c r="D26" s="3">
        <f t="shared" ref="D26:M26" si="3">(D10/$M$10)*$B$10+D10</f>
        <v>1839087124.8775535</v>
      </c>
      <c r="E26" s="3">
        <f t="shared" si="3"/>
        <v>1161699398.4786983</v>
      </c>
      <c r="F26" s="3">
        <f t="shared" si="3"/>
        <v>524147321.69143152</v>
      </c>
      <c r="G26" s="3">
        <f t="shared" si="3"/>
        <v>545014668.42228901</v>
      </c>
      <c r="H26" s="3">
        <f t="shared" si="3"/>
        <v>252702480.64159372</v>
      </c>
      <c r="I26" s="3">
        <f t="shared" si="3"/>
        <v>219297148.24709398</v>
      </c>
      <c r="J26" s="3">
        <f t="shared" si="3"/>
        <v>192084903.83230811</v>
      </c>
      <c r="K26" s="3">
        <f t="shared" si="3"/>
        <v>81775133.248274148</v>
      </c>
      <c r="L26" s="3">
        <f t="shared" si="3"/>
        <v>1288791154.9185567</v>
      </c>
      <c r="M26" s="3">
        <f t="shared" si="3"/>
        <v>8525866076.5899992</v>
      </c>
    </row>
    <row r="27" spans="1:13">
      <c r="B27" s="5" t="s">
        <v>29</v>
      </c>
      <c r="C27" s="3">
        <f>(C11/$M$11)*$B$11+C11</f>
        <v>1902303388.8297133</v>
      </c>
      <c r="D27" s="3">
        <f t="shared" ref="D27:M27" si="4">(D11/$M$11)*$B$11+D11</f>
        <v>1462908916.0705011</v>
      </c>
      <c r="E27" s="3">
        <f t="shared" si="4"/>
        <v>1050114011.5540531</v>
      </c>
      <c r="F27" s="3">
        <f t="shared" si="4"/>
        <v>317342443.9589588</v>
      </c>
      <c r="G27" s="3">
        <f t="shared" si="4"/>
        <v>240282446.16640794</v>
      </c>
      <c r="H27" s="3">
        <f t="shared" si="4"/>
        <v>61691800.682872027</v>
      </c>
      <c r="I27" s="3">
        <f t="shared" si="4"/>
        <v>51032482.371812791</v>
      </c>
      <c r="J27" s="3">
        <f t="shared" si="4"/>
        <v>45826436.994092107</v>
      </c>
      <c r="K27" s="3">
        <f t="shared" si="4"/>
        <v>39707807.904411569</v>
      </c>
      <c r="L27" s="3">
        <f t="shared" si="4"/>
        <v>178969414.52717695</v>
      </c>
      <c r="M27" s="3">
        <f t="shared" si="4"/>
        <v>5350179149.0600014</v>
      </c>
    </row>
    <row r="28" spans="1:13">
      <c r="B28" s="5" t="s">
        <v>34</v>
      </c>
      <c r="C28" s="3">
        <f>(C12/$M$12)*$B$12+C12</f>
        <v>8248605049.6991739</v>
      </c>
      <c r="D28" s="3">
        <f t="shared" ref="D28:M28" si="5">(D12/$M$12)*$B$12+D12</f>
        <v>7096067183.6198549</v>
      </c>
      <c r="E28" s="3">
        <f t="shared" si="5"/>
        <v>5689269422.1751194</v>
      </c>
      <c r="F28" s="3">
        <f t="shared" si="5"/>
        <v>1939578095.3465235</v>
      </c>
      <c r="G28" s="3">
        <f t="shared" si="5"/>
        <v>1058901004.7372704</v>
      </c>
      <c r="H28" s="3">
        <f t="shared" si="5"/>
        <v>304198539.58211726</v>
      </c>
      <c r="I28" s="3">
        <f t="shared" si="5"/>
        <v>200942858.67297402</v>
      </c>
      <c r="J28" s="3">
        <f t="shared" si="5"/>
        <v>140433381.57522231</v>
      </c>
      <c r="K28" s="3">
        <f t="shared" si="5"/>
        <v>102338258.17403515</v>
      </c>
      <c r="L28" s="3">
        <f t="shared" si="5"/>
        <v>201298822.74770612</v>
      </c>
      <c r="M28" s="3">
        <f t="shared" si="5"/>
        <v>24981632616.329998</v>
      </c>
    </row>
    <row r="29" spans="1:13">
      <c r="B29" s="5" t="s">
        <v>54</v>
      </c>
      <c r="C29" s="3">
        <f>(C13/$M$13)*$B$13+C13</f>
        <v>5084834126.8442936</v>
      </c>
      <c r="D29" s="3">
        <f t="shared" ref="D29:M29" si="6">(D13/$M$13)*$B$13+D13</f>
        <v>2706338651.6587634</v>
      </c>
      <c r="E29" s="3">
        <f t="shared" si="6"/>
        <v>1239807323.5325439</v>
      </c>
      <c r="F29" s="3">
        <f t="shared" si="6"/>
        <v>321802606.25094128</v>
      </c>
      <c r="G29" s="3">
        <f t="shared" si="6"/>
        <v>113290368.98692794</v>
      </c>
      <c r="H29" s="3">
        <f t="shared" si="6"/>
        <v>4554199.1381759522</v>
      </c>
      <c r="I29" s="3">
        <f t="shared" si="6"/>
        <v>3087080.1010220144</v>
      </c>
      <c r="J29" s="3">
        <f t="shared" si="6"/>
        <v>1017377.2971073505</v>
      </c>
      <c r="K29" s="3">
        <f t="shared" si="6"/>
        <v>630383.42424763762</v>
      </c>
      <c r="L29" s="3">
        <f t="shared" si="6"/>
        <v>2187904.0359781347</v>
      </c>
      <c r="M29" s="3">
        <f t="shared" si="6"/>
        <v>9477550021.2699986</v>
      </c>
    </row>
    <row r="30" spans="1:13">
      <c r="B30" s="5" t="s">
        <v>31</v>
      </c>
      <c r="C30" s="3">
        <f>(C14/$M$14)*$B$14+C14</f>
        <v>16274939739.374086</v>
      </c>
      <c r="D30" s="3">
        <f t="shared" ref="D30:M30" si="7">(D14/$M$14)*$B$14+D14</f>
        <v>14309438623.953558</v>
      </c>
      <c r="E30" s="3">
        <f t="shared" si="7"/>
        <v>11188183196.542776</v>
      </c>
      <c r="F30" s="3">
        <f t="shared" si="7"/>
        <v>3340790972.4978795</v>
      </c>
      <c r="G30" s="3">
        <f t="shared" si="7"/>
        <v>1956862483.2775726</v>
      </c>
      <c r="H30" s="3">
        <f t="shared" si="7"/>
        <v>504604647.52777898</v>
      </c>
      <c r="I30" s="3">
        <f t="shared" si="7"/>
        <v>299500542.53661698</v>
      </c>
      <c r="J30" s="3">
        <f t="shared" si="7"/>
        <v>170813808.84593788</v>
      </c>
      <c r="K30" s="3">
        <f t="shared" si="7"/>
        <v>124190737.80975534</v>
      </c>
      <c r="L30" s="3">
        <f t="shared" si="7"/>
        <v>237571739.32403782</v>
      </c>
      <c r="M30" s="3">
        <f t="shared" si="7"/>
        <v>48406896491.689995</v>
      </c>
    </row>
    <row r="31" spans="1:13">
      <c r="B31" s="5" t="s">
        <v>16</v>
      </c>
      <c r="C31" s="3">
        <f>(C15/$M$15)*$B$15+C15</f>
        <v>11891363084.913565</v>
      </c>
      <c r="D31" s="3">
        <f t="shared" ref="D31:M31" si="8">(D15/$M$15)*$B$15+D15</f>
        <v>10801079697.23778</v>
      </c>
      <c r="E31" s="3">
        <f t="shared" si="8"/>
        <v>7696164481.6155157</v>
      </c>
      <c r="F31" s="3">
        <f t="shared" si="8"/>
        <v>2328611236.3758693</v>
      </c>
      <c r="G31" s="3">
        <f t="shared" si="8"/>
        <v>1496698714.5375693</v>
      </c>
      <c r="H31" s="3">
        <f t="shared" si="8"/>
        <v>499687844.47035182</v>
      </c>
      <c r="I31" s="3">
        <f t="shared" si="8"/>
        <v>361581208.40355247</v>
      </c>
      <c r="J31" s="3">
        <f t="shared" si="8"/>
        <v>247769218.4002834</v>
      </c>
      <c r="K31" s="3">
        <f t="shared" si="8"/>
        <v>154830946.46035415</v>
      </c>
      <c r="L31" s="3">
        <f t="shared" si="8"/>
        <v>1013228639.9651587</v>
      </c>
      <c r="M31" s="3">
        <f t="shared" si="8"/>
        <v>36491015072.380005</v>
      </c>
    </row>
    <row r="32" spans="1:13">
      <c r="B32" s="5" t="s">
        <v>55</v>
      </c>
      <c r="C32" s="3">
        <f>(C16/$M$16)*$B$16+C16</f>
        <v>1256403061.2360168</v>
      </c>
      <c r="D32" s="3">
        <f t="shared" ref="D32:M32" si="9">(D16/$M$16)*$B$16+D16</f>
        <v>1040330868.4330782</v>
      </c>
      <c r="E32" s="3">
        <f t="shared" si="9"/>
        <v>501670747.65333021</v>
      </c>
      <c r="F32" s="3">
        <f t="shared" si="9"/>
        <v>49249198.399342641</v>
      </c>
      <c r="G32" s="3">
        <f t="shared" si="9"/>
        <v>20032718.947200138</v>
      </c>
      <c r="H32" s="3">
        <f t="shared" si="9"/>
        <v>6455037.965892503</v>
      </c>
      <c r="I32" s="3">
        <f t="shared" si="9"/>
        <v>6455037.965892503</v>
      </c>
      <c r="J32" s="3">
        <f t="shared" si="9"/>
        <v>6024076.466275231</v>
      </c>
      <c r="K32" s="3">
        <f t="shared" si="9"/>
        <v>2119189.3127494301</v>
      </c>
      <c r="L32" s="3">
        <f t="shared" si="9"/>
        <v>59538852.830222473</v>
      </c>
      <c r="M32" s="3">
        <f t="shared" si="9"/>
        <v>2948278789.210001</v>
      </c>
    </row>
    <row r="33" spans="1:13">
      <c r="B33" s="5" t="s">
        <v>32</v>
      </c>
      <c r="C33" s="3">
        <f>(C17/$M$17)*$B$17+C17</f>
        <v>163222995.26537067</v>
      </c>
      <c r="D33" s="3">
        <f t="shared" ref="D33:M33" si="10">(D17/$M$17)*$B$17+D17</f>
        <v>95855667.139919192</v>
      </c>
      <c r="E33" s="3">
        <f t="shared" si="10"/>
        <v>2003651.3865619535</v>
      </c>
      <c r="F33" s="3">
        <f t="shared" si="10"/>
        <v>304471.11190042552</v>
      </c>
      <c r="G33" s="3">
        <f t="shared" si="10"/>
        <v>270422.4069463808</v>
      </c>
      <c r="H33" s="3">
        <f t="shared" si="10"/>
        <v>489977.42437491793</v>
      </c>
      <c r="I33" s="3">
        <f t="shared" si="10"/>
        <v>735975.12112016603</v>
      </c>
      <c r="J33" s="3">
        <f t="shared" si="10"/>
        <v>604283.71555106051</v>
      </c>
      <c r="K33" s="3">
        <f t="shared" si="10"/>
        <v>87634.612298802123</v>
      </c>
      <c r="L33" s="3">
        <f t="shared" si="10"/>
        <v>615384.17595640069</v>
      </c>
      <c r="M33" s="3">
        <f t="shared" si="10"/>
        <v>264190462.35999992</v>
      </c>
    </row>
    <row r="34" spans="1:13">
      <c r="B34" s="30" t="s">
        <v>38</v>
      </c>
      <c r="C34" s="3">
        <f>(C18/$M$18)*$B$18+C18</f>
        <v>93349737935.889587</v>
      </c>
      <c r="D34" s="3">
        <f t="shared" ref="D34:M34" si="11">(D18/$M$18)*$B$18+D18</f>
        <v>81577152163.441376</v>
      </c>
      <c r="E34" s="3">
        <f t="shared" si="11"/>
        <v>63740523683.99202</v>
      </c>
      <c r="F34" s="3">
        <f t="shared" si="11"/>
        <v>22441563794.627216</v>
      </c>
      <c r="G34" s="3">
        <f t="shared" si="11"/>
        <v>15691390812.041334</v>
      </c>
      <c r="H34" s="3">
        <f t="shared" si="11"/>
        <v>4768416049.5990143</v>
      </c>
      <c r="I34" s="3">
        <f t="shared" si="11"/>
        <v>3182985191.5001378</v>
      </c>
      <c r="J34" s="3">
        <f t="shared" si="11"/>
        <v>2103596104.6766913</v>
      </c>
      <c r="K34" s="3">
        <f t="shared" si="11"/>
        <v>1418494791.3570912</v>
      </c>
      <c r="L34" s="3">
        <f t="shared" si="11"/>
        <v>4601541945.6755095</v>
      </c>
      <c r="M34" s="3">
        <f t="shared" si="11"/>
        <v>292875402472.80005</v>
      </c>
    </row>
    <row r="37" spans="1:13">
      <c r="A37" s="1" t="s">
        <v>179</v>
      </c>
      <c r="B37" t="s">
        <v>181</v>
      </c>
      <c r="C37" s="3"/>
    </row>
    <row r="38" spans="1:13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>
      <c r="A39" s="36"/>
      <c r="B39" s="36" t="s">
        <v>43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1:13">
      <c r="A40" s="36" t="s">
        <v>42</v>
      </c>
      <c r="B40" s="36" t="s">
        <v>191</v>
      </c>
      <c r="C40" s="36" t="s">
        <v>192</v>
      </c>
      <c r="D40" s="36" t="s">
        <v>193</v>
      </c>
      <c r="E40" s="36" t="s">
        <v>194</v>
      </c>
      <c r="F40" s="36" t="s">
        <v>195</v>
      </c>
      <c r="G40" s="36" t="s">
        <v>196</v>
      </c>
      <c r="H40" s="36" t="s">
        <v>197</v>
      </c>
      <c r="I40" s="36" t="s">
        <v>198</v>
      </c>
      <c r="J40" s="36" t="s">
        <v>199</v>
      </c>
      <c r="K40" s="36" t="s">
        <v>200</v>
      </c>
      <c r="L40" s="36" t="s">
        <v>201</v>
      </c>
      <c r="M40" s="36"/>
    </row>
    <row r="41" spans="1:13">
      <c r="A41" s="37" t="s">
        <v>33</v>
      </c>
      <c r="B41" s="40">
        <v>15865919420.990002</v>
      </c>
      <c r="C41" s="40">
        <v>47350937418.729996</v>
      </c>
      <c r="D41" s="40">
        <v>44004340350.279999</v>
      </c>
      <c r="E41" s="40">
        <v>36105523419.050003</v>
      </c>
      <c r="F41" s="40">
        <v>14077811606.129999</v>
      </c>
      <c r="G41" s="40">
        <v>10940269712.389999</v>
      </c>
      <c r="H41" s="40">
        <v>3784379727.6599998</v>
      </c>
      <c r="I41" s="40">
        <v>2617989993.8800001</v>
      </c>
      <c r="J41" s="40">
        <v>1696267731.8099999</v>
      </c>
      <c r="K41" s="40">
        <v>1106469942.01</v>
      </c>
      <c r="L41" s="40">
        <v>2608025049.9000001</v>
      </c>
      <c r="M41" s="40">
        <f>SUM(C41:L41)</f>
        <v>164292014951.84003</v>
      </c>
    </row>
    <row r="42" spans="1:13">
      <c r="A42" s="37" t="s">
        <v>30</v>
      </c>
      <c r="B42" s="40">
        <v>393876241.06999999</v>
      </c>
      <c r="C42" s="40">
        <v>2695901209.6100001</v>
      </c>
      <c r="D42" s="40">
        <v>2370811907.2700005</v>
      </c>
      <c r="E42" s="40">
        <v>1710306690.1299999</v>
      </c>
      <c r="F42" s="40">
        <v>419870281.18000001</v>
      </c>
      <c r="G42" s="40">
        <v>170680893.49000001</v>
      </c>
      <c r="H42" s="40">
        <v>42395920.659999996</v>
      </c>
      <c r="I42" s="40">
        <v>24263882.979999997</v>
      </c>
      <c r="J42" s="40">
        <v>11070878.719999999</v>
      </c>
      <c r="K42" s="40">
        <v>4811972.7399999993</v>
      </c>
      <c r="L42" s="40">
        <v>11606681.43</v>
      </c>
      <c r="M42" s="40">
        <f t="shared" ref="M42:M51" si="12">SUM(C42:L42)</f>
        <v>7461720318.210001</v>
      </c>
    </row>
    <row r="43" spans="1:13">
      <c r="A43" s="37" t="s">
        <v>35</v>
      </c>
      <c r="B43" s="40">
        <v>8684172815.6800003</v>
      </c>
      <c r="C43" s="40">
        <v>4169687472.4600005</v>
      </c>
      <c r="D43" s="40">
        <v>2928640001.1600003</v>
      </c>
      <c r="E43" s="40">
        <v>2447849668.54</v>
      </c>
      <c r="F43" s="40">
        <v>1469175204.1400001</v>
      </c>
      <c r="G43" s="40">
        <v>915853822.78999996</v>
      </c>
      <c r="H43" s="40">
        <v>230881502.93000001</v>
      </c>
      <c r="I43" s="40">
        <v>162584446.06</v>
      </c>
      <c r="J43" s="40">
        <v>103872925.68999998</v>
      </c>
      <c r="K43" s="40">
        <v>72713131</v>
      </c>
      <c r="L43" s="40">
        <v>1008302985.2599999</v>
      </c>
      <c r="M43" s="40">
        <f t="shared" si="12"/>
        <v>13509561160.030001</v>
      </c>
    </row>
    <row r="44" spans="1:13">
      <c r="A44" s="37" t="s">
        <v>29</v>
      </c>
      <c r="B44" s="40">
        <v>1168398762.4499998</v>
      </c>
      <c r="C44" s="40">
        <v>5780590202.3699999</v>
      </c>
      <c r="D44" s="40">
        <v>3409029585.3100004</v>
      </c>
      <c r="E44" s="40">
        <v>1916520281.9299998</v>
      </c>
      <c r="F44" s="40">
        <v>603859742.77999997</v>
      </c>
      <c r="G44" s="40">
        <v>339000131.35000002</v>
      </c>
      <c r="H44" s="40">
        <v>93499377.439999998</v>
      </c>
      <c r="I44" s="40">
        <v>70294677.129999995</v>
      </c>
      <c r="J44" s="40">
        <v>53730217.950000003</v>
      </c>
      <c r="K44" s="40">
        <v>42928017.530000001</v>
      </c>
      <c r="L44" s="40">
        <v>255099784.63999999</v>
      </c>
      <c r="M44" s="40">
        <f t="shared" si="12"/>
        <v>12564552018.430002</v>
      </c>
    </row>
    <row r="45" spans="1:13">
      <c r="A45" s="37" t="s">
        <v>34</v>
      </c>
      <c r="B45" s="40">
        <v>389994614.60000002</v>
      </c>
      <c r="C45" s="40">
        <v>4658838791.8000002</v>
      </c>
      <c r="D45" s="40">
        <v>3841339746.0700002</v>
      </c>
      <c r="E45" s="40">
        <v>2880120381.2800002</v>
      </c>
      <c r="F45" s="40">
        <v>1001182910.3299999</v>
      </c>
      <c r="G45" s="40">
        <v>594860137.2299999</v>
      </c>
      <c r="H45" s="40">
        <v>183492814.38999999</v>
      </c>
      <c r="I45" s="40">
        <v>121375082.27</v>
      </c>
      <c r="J45" s="40">
        <v>75469846.870000005</v>
      </c>
      <c r="K45" s="40">
        <v>53050144.719999991</v>
      </c>
      <c r="L45" s="40">
        <v>110956791.56999999</v>
      </c>
      <c r="M45" s="40">
        <f t="shared" si="12"/>
        <v>13520686646.530001</v>
      </c>
    </row>
    <row r="46" spans="1:13">
      <c r="A46" s="37" t="s">
        <v>54</v>
      </c>
      <c r="B46" s="40">
        <v>21436325.029999997</v>
      </c>
      <c r="C46" s="40">
        <v>1549187978.1000001</v>
      </c>
      <c r="D46" s="40">
        <v>1191570832.5900002</v>
      </c>
      <c r="E46" s="40">
        <v>815034189.8900001</v>
      </c>
      <c r="F46" s="40">
        <v>145017379.30000001</v>
      </c>
      <c r="G46" s="40">
        <v>78196356.180000007</v>
      </c>
      <c r="H46" s="40">
        <v>5205354.05</v>
      </c>
      <c r="I46" s="40">
        <v>1142826.04</v>
      </c>
      <c r="J46" s="40">
        <v>480693.63</v>
      </c>
      <c r="K46" s="40">
        <v>211255</v>
      </c>
      <c r="L46" s="40">
        <v>550140.87</v>
      </c>
      <c r="M46" s="40">
        <f t="shared" si="12"/>
        <v>3786597005.650001</v>
      </c>
    </row>
    <row r="47" spans="1:13">
      <c r="A47" s="37" t="s">
        <v>31</v>
      </c>
      <c r="B47" s="40">
        <v>198142564.63</v>
      </c>
      <c r="C47" s="40">
        <v>6484181166.3400002</v>
      </c>
      <c r="D47" s="40">
        <v>6627831186.960001</v>
      </c>
      <c r="E47" s="40">
        <v>5517218137.8800001</v>
      </c>
      <c r="F47" s="40">
        <v>2090404713.2200003</v>
      </c>
      <c r="G47" s="40">
        <v>1681499009.25</v>
      </c>
      <c r="H47" s="40">
        <v>528811216.63</v>
      </c>
      <c r="I47" s="40">
        <v>344293406.52999997</v>
      </c>
      <c r="J47" s="40">
        <v>241390459.24000001</v>
      </c>
      <c r="K47" s="40">
        <v>111925663.00999999</v>
      </c>
      <c r="L47" s="40">
        <v>184215316.16999999</v>
      </c>
      <c r="M47" s="40">
        <f t="shared" si="12"/>
        <v>23811770275.23</v>
      </c>
    </row>
    <row r="48" spans="1:13">
      <c r="A48" s="37" t="s">
        <v>16</v>
      </c>
      <c r="B48" s="40">
        <v>75716981.049999997</v>
      </c>
      <c r="C48" s="40">
        <v>3499588892.3100004</v>
      </c>
      <c r="D48" s="40">
        <v>3041602707.9900002</v>
      </c>
      <c r="E48" s="40">
        <v>2198544621.9199996</v>
      </c>
      <c r="F48" s="40">
        <v>672504695.88</v>
      </c>
      <c r="G48" s="40">
        <v>456928032.31999999</v>
      </c>
      <c r="H48" s="40">
        <v>156131676.97</v>
      </c>
      <c r="I48" s="40">
        <v>121181536.25999999</v>
      </c>
      <c r="J48" s="40">
        <v>76835285.800000012</v>
      </c>
      <c r="K48" s="40">
        <v>50169410.07</v>
      </c>
      <c r="L48" s="40">
        <v>172009945.65000001</v>
      </c>
      <c r="M48" s="40">
        <f t="shared" si="12"/>
        <v>10445496805.169998</v>
      </c>
    </row>
    <row r="49" spans="1:13">
      <c r="A49" s="37" t="s">
        <v>55</v>
      </c>
      <c r="B49" s="40">
        <v>13160368.020000001</v>
      </c>
      <c r="C49" s="40">
        <v>1317930864.4799998</v>
      </c>
      <c r="D49" s="40">
        <v>1062457193.38</v>
      </c>
      <c r="E49" s="40">
        <v>819585470.37999988</v>
      </c>
      <c r="F49" s="40">
        <v>129037262.69</v>
      </c>
      <c r="G49" s="40">
        <v>54109904.090000004</v>
      </c>
      <c r="H49" s="40">
        <v>16368355.49</v>
      </c>
      <c r="I49" s="40">
        <v>13545392.710000001</v>
      </c>
      <c r="J49" s="40">
        <v>9095029.370000001</v>
      </c>
      <c r="K49" s="40">
        <v>8150115.5999999996</v>
      </c>
      <c r="L49" s="40">
        <v>10543662.279999999</v>
      </c>
      <c r="M49" s="40">
        <f t="shared" si="12"/>
        <v>3440823250.4699998</v>
      </c>
    </row>
    <row r="50" spans="1:13">
      <c r="A50" s="37" t="s">
        <v>32</v>
      </c>
      <c r="B50" s="40">
        <v>3523726.02</v>
      </c>
      <c r="C50" s="40">
        <v>77894400.329999998</v>
      </c>
      <c r="D50" s="40">
        <v>51495216.509999998</v>
      </c>
      <c r="E50" s="40">
        <v>3510202.73</v>
      </c>
      <c r="F50" s="40">
        <v>183205.74</v>
      </c>
      <c r="G50" s="40">
        <v>150967.41</v>
      </c>
      <c r="H50" s="40">
        <v>72780.210000000006</v>
      </c>
      <c r="I50" s="40">
        <v>0</v>
      </c>
      <c r="J50" s="40">
        <v>0</v>
      </c>
      <c r="K50" s="40">
        <v>0</v>
      </c>
      <c r="L50" s="40">
        <v>0</v>
      </c>
      <c r="M50" s="40">
        <f t="shared" si="12"/>
        <v>133306772.92999999</v>
      </c>
    </row>
    <row r="51" spans="1:13">
      <c r="A51" s="37" t="s">
        <v>38</v>
      </c>
      <c r="B51" s="40">
        <v>26814341819.540001</v>
      </c>
      <c r="C51" s="40">
        <v>77584738396.529999</v>
      </c>
      <c r="D51" s="40">
        <v>68529118727.520004</v>
      </c>
      <c r="E51" s="40">
        <v>54414213063.729996</v>
      </c>
      <c r="F51" s="40">
        <v>20609047001.389999</v>
      </c>
      <c r="G51" s="40">
        <v>15231548966.499998</v>
      </c>
      <c r="H51" s="40">
        <v>5041238726.4300003</v>
      </c>
      <c r="I51" s="40">
        <v>3476671243.8600006</v>
      </c>
      <c r="J51" s="40">
        <v>2268213069.0799999</v>
      </c>
      <c r="K51" s="40">
        <v>1450429651.6799998</v>
      </c>
      <c r="L51" s="40">
        <v>4361310357.7699995</v>
      </c>
      <c r="M51" s="40">
        <f t="shared" si="12"/>
        <v>252966529204.48993</v>
      </c>
    </row>
    <row r="54" spans="1:13">
      <c r="C54" s="31" t="s">
        <v>44</v>
      </c>
      <c r="D54" s="31" t="s">
        <v>45</v>
      </c>
      <c r="E54" s="31" t="s">
        <v>46</v>
      </c>
      <c r="F54" s="31" t="s">
        <v>47</v>
      </c>
      <c r="G54" s="31" t="s">
        <v>48</v>
      </c>
      <c r="H54" s="31" t="s">
        <v>49</v>
      </c>
      <c r="I54" s="31" t="s">
        <v>50</v>
      </c>
      <c r="J54" s="31" t="s">
        <v>51</v>
      </c>
      <c r="K54" s="31" t="s">
        <v>52</v>
      </c>
      <c r="L54" s="31" t="s">
        <v>72</v>
      </c>
      <c r="M54" s="32" t="s">
        <v>38</v>
      </c>
    </row>
    <row r="55" spans="1:13">
      <c r="B55" s="5" t="s">
        <v>33</v>
      </c>
      <c r="C55" s="3">
        <f>+(C41/$M$41)*$B$41+C41</f>
        <v>51923686482.731277</v>
      </c>
      <c r="D55" s="3">
        <f>+(D41/$M$41)*$B$41+D41</f>
        <v>48253903656.056122</v>
      </c>
      <c r="E55" s="3">
        <f t="shared" ref="E55:M55" si="13">+(E41/$M$41)*$B$41+E41</f>
        <v>39592286457.334229</v>
      </c>
      <c r="F55" s="3">
        <f t="shared" si="13"/>
        <v>15437326398.326141</v>
      </c>
      <c r="G55" s="3">
        <f t="shared" si="13"/>
        <v>11996787509.384327</v>
      </c>
      <c r="H55" s="3">
        <f t="shared" si="13"/>
        <v>4149842795.570405</v>
      </c>
      <c r="I55" s="3">
        <f t="shared" si="13"/>
        <v>2870813104.6077743</v>
      </c>
      <c r="J55" s="3">
        <f t="shared" si="13"/>
        <v>1860078779.8223581</v>
      </c>
      <c r="K55" s="3">
        <f t="shared" si="13"/>
        <v>1213323357.538589</v>
      </c>
      <c r="L55" s="3">
        <f t="shared" si="13"/>
        <v>2859885831.4587779</v>
      </c>
      <c r="M55" s="3">
        <f t="shared" si="13"/>
        <v>180157934372.83002</v>
      </c>
    </row>
    <row r="56" spans="1:13">
      <c r="B56" s="5" t="s">
        <v>30</v>
      </c>
      <c r="C56" s="3">
        <f>+(C42/$M$42)*$B$42+C42</f>
        <v>2838207727.336998</v>
      </c>
      <c r="D56" s="3">
        <f t="shared" ref="D56:M56" si="14">+(D42/$M$42)*$B$42+D42</f>
        <v>2495958179.5097399</v>
      </c>
      <c r="E56" s="3">
        <f t="shared" si="14"/>
        <v>1800587368.2386749</v>
      </c>
      <c r="F56" s="3">
        <f t="shared" si="14"/>
        <v>442033659.19948798</v>
      </c>
      <c r="G56" s="3">
        <f t="shared" si="14"/>
        <v>179690497.96234205</v>
      </c>
      <c r="H56" s="3">
        <f t="shared" si="14"/>
        <v>44633842.366273306</v>
      </c>
      <c r="I56" s="3">
        <f t="shared" si="14"/>
        <v>25544682.395464737</v>
      </c>
      <c r="J56" s="3">
        <f t="shared" si="14"/>
        <v>11655268.902105017</v>
      </c>
      <c r="K56" s="3">
        <f t="shared" si="14"/>
        <v>5065978.7405113103</v>
      </c>
      <c r="L56" s="3">
        <f t="shared" si="14"/>
        <v>12219354.628402866</v>
      </c>
      <c r="M56" s="3">
        <f t="shared" si="14"/>
        <v>7855596559.2800007</v>
      </c>
    </row>
    <row r="57" spans="1:13">
      <c r="B57" s="5" t="s">
        <v>35</v>
      </c>
      <c r="C57" s="3">
        <f>+(C43/$M$43)*$B$43+C43</f>
        <v>6850032612.4155445</v>
      </c>
      <c r="D57" s="3">
        <f t="shared" ref="D57:M57" si="15">+(D43/$M$43)*$B$43+D43</f>
        <v>4811218982.350996</v>
      </c>
      <c r="E57" s="3">
        <f t="shared" si="15"/>
        <v>4021368548.7313061</v>
      </c>
      <c r="F57" s="3">
        <f t="shared" si="15"/>
        <v>2413585701.1302199</v>
      </c>
      <c r="G57" s="3">
        <f t="shared" si="15"/>
        <v>1504580042.4499631</v>
      </c>
      <c r="H57" s="3">
        <f t="shared" si="15"/>
        <v>379296010.82091331</v>
      </c>
      <c r="I57" s="3">
        <f t="shared" si="15"/>
        <v>267096458.70064658</v>
      </c>
      <c r="J57" s="3">
        <f t="shared" si="15"/>
        <v>170644186.93800366</v>
      </c>
      <c r="K57" s="3">
        <f t="shared" si="15"/>
        <v>119454352.87191582</v>
      </c>
      <c r="L57" s="3">
        <f t="shared" si="15"/>
        <v>1656457079.3004932</v>
      </c>
      <c r="M57" s="3">
        <f t="shared" si="15"/>
        <v>22193733975.709999</v>
      </c>
    </row>
    <row r="58" spans="1:13">
      <c r="B58" s="5" t="s">
        <v>29</v>
      </c>
      <c r="C58" s="3">
        <f>+(C44/$M$44)*$B$44+C44</f>
        <v>6318136979.109251</v>
      </c>
      <c r="D58" s="3">
        <f t="shared" ref="D58:M58" si="16">+(D44/$M$44)*$B$44+D44</f>
        <v>3726040963.2555985</v>
      </c>
      <c r="E58" s="3">
        <f t="shared" si="16"/>
        <v>2094740716.8752913</v>
      </c>
      <c r="F58" s="3">
        <f t="shared" si="16"/>
        <v>660013672.90998864</v>
      </c>
      <c r="G58" s="3">
        <f t="shared" si="16"/>
        <v>370524322.0540328</v>
      </c>
      <c r="H58" s="3">
        <f t="shared" si="16"/>
        <v>102194041.3428991</v>
      </c>
      <c r="I58" s="3">
        <f t="shared" si="16"/>
        <v>76831497.037708655</v>
      </c>
      <c r="J58" s="3">
        <f t="shared" si="16"/>
        <v>58726681.020618357</v>
      </c>
      <c r="K58" s="3">
        <f t="shared" si="16"/>
        <v>46919965.868700199</v>
      </c>
      <c r="L58" s="3">
        <f t="shared" si="16"/>
        <v>278821941.40591079</v>
      </c>
      <c r="M58" s="3">
        <f t="shared" si="16"/>
        <v>13732950780.880001</v>
      </c>
    </row>
    <row r="59" spans="1:13">
      <c r="B59" s="5" t="s">
        <v>34</v>
      </c>
      <c r="C59" s="3">
        <f>+(C45/$M$45)*$B$45+C45</f>
        <v>4793219691.7195969</v>
      </c>
      <c r="D59" s="3">
        <f t="shared" ref="D59:M59" si="17">+(D45/$M$45)*$B$45+D45</f>
        <v>3952140465.9580474</v>
      </c>
      <c r="E59" s="3">
        <f t="shared" si="17"/>
        <v>2963195410.4899383</v>
      </c>
      <c r="F59" s="3">
        <f t="shared" si="17"/>
        <v>1030061321.1286454</v>
      </c>
      <c r="G59" s="3">
        <f t="shared" si="17"/>
        <v>612018455.88828015</v>
      </c>
      <c r="H59" s="3">
        <f t="shared" si="17"/>
        <v>188785534.44932204</v>
      </c>
      <c r="I59" s="3">
        <f t="shared" si="17"/>
        <v>124876060.41330165</v>
      </c>
      <c r="J59" s="3">
        <f t="shared" si="17"/>
        <v>77646721.063851729</v>
      </c>
      <c r="K59" s="3">
        <f t="shared" si="17"/>
        <v>54580338.510110527</v>
      </c>
      <c r="L59" s="3">
        <f t="shared" si="17"/>
        <v>114157261.50890656</v>
      </c>
      <c r="M59" s="3">
        <f t="shared" si="17"/>
        <v>13910681261.130001</v>
      </c>
    </row>
    <row r="60" spans="1:13">
      <c r="B60" s="5" t="s">
        <v>54</v>
      </c>
      <c r="C60" s="3">
        <f>+(C46/$M$46)*$B$46+C46</f>
        <v>1557958094.6404107</v>
      </c>
      <c r="D60" s="3">
        <f t="shared" ref="D60:M60" si="18">+(D46/$M$46)*$B$46+D46</f>
        <v>1198316440.7509832</v>
      </c>
      <c r="E60" s="3">
        <f t="shared" si="18"/>
        <v>819648184.40248072</v>
      </c>
      <c r="F60" s="3">
        <f t="shared" si="18"/>
        <v>145838337.97953078</v>
      </c>
      <c r="G60" s="3">
        <f t="shared" si="18"/>
        <v>78639033.999882877</v>
      </c>
      <c r="H60" s="3">
        <f t="shared" si="18"/>
        <v>5234822.1082976041</v>
      </c>
      <c r="I60" s="3">
        <f t="shared" si="18"/>
        <v>1149295.6987489068</v>
      </c>
      <c r="J60" s="3">
        <f t="shared" si="18"/>
        <v>483414.88733928261</v>
      </c>
      <c r="K60" s="3">
        <f t="shared" si="18"/>
        <v>212450.93683654629</v>
      </c>
      <c r="L60" s="3">
        <f t="shared" si="18"/>
        <v>553255.27548968128</v>
      </c>
      <c r="M60" s="3">
        <f t="shared" si="18"/>
        <v>3808033330.6800013</v>
      </c>
    </row>
    <row r="61" spans="1:13">
      <c r="B61" s="5" t="s">
        <v>31</v>
      </c>
      <c r="C61" s="3">
        <f>+(C47/$M$47)*$B$47+C47</f>
        <v>6538137351.4943924</v>
      </c>
      <c r="D61" s="3">
        <f t="shared" ref="D61:M61" si="19">+(D47/$M$47)*$B$47+D47</f>
        <v>6682982713.0388937</v>
      </c>
      <c r="E61" s="3">
        <f t="shared" si="19"/>
        <v>5563128027.771718</v>
      </c>
      <c r="F61" s="3">
        <f t="shared" si="19"/>
        <v>2107799394.3463724</v>
      </c>
      <c r="G61" s="3">
        <f t="shared" si="19"/>
        <v>1695491103.1709709</v>
      </c>
      <c r="H61" s="3">
        <f t="shared" si="19"/>
        <v>533211561.89862436</v>
      </c>
      <c r="I61" s="3">
        <f t="shared" si="19"/>
        <v>347158341.71820891</v>
      </c>
      <c r="J61" s="3">
        <f t="shared" si="19"/>
        <v>243399118.15608159</v>
      </c>
      <c r="K61" s="3">
        <f t="shared" si="19"/>
        <v>112857019.1275997</v>
      </c>
      <c r="L61" s="3">
        <f t="shared" si="19"/>
        <v>185748209.13713986</v>
      </c>
      <c r="M61" s="3">
        <f t="shared" si="19"/>
        <v>24009912839.860001</v>
      </c>
    </row>
    <row r="62" spans="1:13">
      <c r="B62" s="5" t="s">
        <v>16</v>
      </c>
      <c r="C62" s="3">
        <f>+(C48/$M$48)*$B$48+C48</f>
        <v>3524956599.6373029</v>
      </c>
      <c r="D62" s="3">
        <f t="shared" ref="D62:M62" si="20">+(D48/$M$48)*$B$48+D48</f>
        <v>3063650579.804821</v>
      </c>
      <c r="E62" s="3">
        <f t="shared" si="20"/>
        <v>2214481361.4145827</v>
      </c>
      <c r="F62" s="3">
        <f t="shared" si="20"/>
        <v>677379526.27473807</v>
      </c>
      <c r="G62" s="3">
        <f t="shared" si="20"/>
        <v>460240197.53432119</v>
      </c>
      <c r="H62" s="3">
        <f t="shared" si="20"/>
        <v>157263439.24487725</v>
      </c>
      <c r="I62" s="3">
        <f t="shared" si="20"/>
        <v>122059953.07977891</v>
      </c>
      <c r="J62" s="3">
        <f t="shared" si="20"/>
        <v>77392246.946741298</v>
      </c>
      <c r="K62" s="3">
        <f t="shared" si="20"/>
        <v>50533076.474998534</v>
      </c>
      <c r="L62" s="3">
        <f t="shared" si="20"/>
        <v>173256805.8078382</v>
      </c>
      <c r="M62" s="3">
        <f t="shared" si="20"/>
        <v>10521213786.219997</v>
      </c>
    </row>
    <row r="63" spans="1:13">
      <c r="B63" s="5" t="s">
        <v>55</v>
      </c>
      <c r="C63" s="3">
        <f>+(C49/$M$49)*$B$49+C49</f>
        <v>1322971650.9252508</v>
      </c>
      <c r="D63" s="3">
        <f t="shared" ref="D63:M63" si="21">+(D49/$M$49)*$B$49+D49</f>
        <v>1066520851.0143952</v>
      </c>
      <c r="E63" s="3">
        <f t="shared" si="21"/>
        <v>822720198.79494309</v>
      </c>
      <c r="F63" s="3">
        <f t="shared" si="21"/>
        <v>129530800.93409953</v>
      </c>
      <c r="G63" s="3">
        <f t="shared" si="21"/>
        <v>54316862.192615137</v>
      </c>
      <c r="H63" s="3">
        <f t="shared" si="21"/>
        <v>16430960.734864339</v>
      </c>
      <c r="I63" s="3">
        <f t="shared" si="21"/>
        <v>13597200.762917185</v>
      </c>
      <c r="J63" s="3">
        <f t="shared" si="21"/>
        <v>9129815.7931751981</v>
      </c>
      <c r="K63" s="3">
        <f t="shared" si="21"/>
        <v>8181287.9424581286</v>
      </c>
      <c r="L63" s="3">
        <f t="shared" si="21"/>
        <v>10583989.395281041</v>
      </c>
      <c r="M63" s="3">
        <f t="shared" si="21"/>
        <v>3453983618.4899998</v>
      </c>
    </row>
    <row r="64" spans="1:13">
      <c r="B64" s="5" t="s">
        <v>32</v>
      </c>
      <c r="C64" s="3">
        <f>+(C50/$M$50)*$B$50+C50</f>
        <v>79953399.428262234</v>
      </c>
      <c r="D64" s="3">
        <f t="shared" ref="D64:M64" si="22">+(D50/$M$50)*$B$50+D50</f>
        <v>52856400.41936598</v>
      </c>
      <c r="E64" s="3">
        <f t="shared" si="22"/>
        <v>3602988.6584514454</v>
      </c>
      <c r="F64" s="3">
        <f t="shared" si="22"/>
        <v>188048.45593154794</v>
      </c>
      <c r="G64" s="3">
        <f t="shared" si="22"/>
        <v>154957.96336121854</v>
      </c>
      <c r="H64" s="3">
        <f t="shared" si="22"/>
        <v>74704.024627578838</v>
      </c>
      <c r="I64" s="3">
        <f t="shared" si="22"/>
        <v>0</v>
      </c>
      <c r="J64" s="3">
        <f t="shared" si="22"/>
        <v>0</v>
      </c>
      <c r="K64" s="3">
        <f t="shared" si="22"/>
        <v>0</v>
      </c>
      <c r="L64" s="3">
        <f t="shared" si="22"/>
        <v>0</v>
      </c>
      <c r="M64" s="3">
        <f t="shared" si="22"/>
        <v>136830498.94999999</v>
      </c>
    </row>
    <row r="65" spans="1:13">
      <c r="B65" s="30" t="s">
        <v>38</v>
      </c>
      <c r="C65" s="3">
        <f>+(C51/$M$51)*$B$51+C51</f>
        <v>85808686844.913177</v>
      </c>
      <c r="D65" s="3">
        <f t="shared" ref="D65:M65" si="23">+(D51/$M$51)*$B$51+D51</f>
        <v>75793175438.620056</v>
      </c>
      <c r="E65" s="3">
        <f t="shared" si="23"/>
        <v>60182095927.603508</v>
      </c>
      <c r="F65" s="3">
        <f t="shared" si="23"/>
        <v>22793596999.399891</v>
      </c>
      <c r="G65" s="3">
        <f t="shared" si="23"/>
        <v>16846086517.033554</v>
      </c>
      <c r="H65" s="3">
        <f t="shared" si="23"/>
        <v>5575607833.7956762</v>
      </c>
      <c r="I65" s="3">
        <f t="shared" si="23"/>
        <v>3845196880.1178613</v>
      </c>
      <c r="J65" s="3">
        <f t="shared" si="23"/>
        <v>2508642665.6164398</v>
      </c>
      <c r="K65" s="3">
        <f t="shared" si="23"/>
        <v>1604174562.4697769</v>
      </c>
      <c r="L65" s="3">
        <f t="shared" si="23"/>
        <v>4823607354.4600639</v>
      </c>
      <c r="M65" s="3">
        <f t="shared" si="23"/>
        <v>279780871024.02991</v>
      </c>
    </row>
    <row r="68" spans="1:13">
      <c r="A68" s="1" t="s">
        <v>179</v>
      </c>
      <c r="B68" t="s">
        <v>182</v>
      </c>
    </row>
    <row r="69" spans="1:1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</row>
    <row r="70" spans="1:13">
      <c r="A70" s="36"/>
      <c r="B70" s="36" t="s">
        <v>43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1" spans="1:13">
      <c r="A71" s="36" t="s">
        <v>42</v>
      </c>
      <c r="B71" s="36" t="s">
        <v>191</v>
      </c>
      <c r="C71" s="36" t="s">
        <v>192</v>
      </c>
      <c r="D71" s="36" t="s">
        <v>193</v>
      </c>
      <c r="E71" s="36" t="s">
        <v>194</v>
      </c>
      <c r="F71" s="36" t="s">
        <v>195</v>
      </c>
      <c r="G71" s="36" t="s">
        <v>196</v>
      </c>
      <c r="H71" s="36" t="s">
        <v>197</v>
      </c>
      <c r="I71" s="36" t="s">
        <v>198</v>
      </c>
      <c r="J71" s="36" t="s">
        <v>199</v>
      </c>
      <c r="K71" s="36" t="s">
        <v>200</v>
      </c>
      <c r="L71" s="36" t="s">
        <v>201</v>
      </c>
      <c r="M71" s="36"/>
    </row>
    <row r="72" spans="1:13">
      <c r="A72" s="37" t="s">
        <v>33</v>
      </c>
      <c r="B72" s="40">
        <v>1366100274.29</v>
      </c>
      <c r="C72" s="40">
        <v>29196243332.41</v>
      </c>
      <c r="D72" s="40">
        <v>22132643282.84</v>
      </c>
      <c r="E72" s="40">
        <v>14089336087.959999</v>
      </c>
      <c r="F72" s="40">
        <v>4279832369.5</v>
      </c>
      <c r="G72" s="40">
        <v>2831866246.7800002</v>
      </c>
      <c r="H72" s="40">
        <v>969799586.48000002</v>
      </c>
      <c r="I72" s="40">
        <v>745864235.11000001</v>
      </c>
      <c r="J72" s="40">
        <v>553901047.73000002</v>
      </c>
      <c r="K72" s="40">
        <v>407307250.98000002</v>
      </c>
      <c r="L72" s="40">
        <v>776240379.27999997</v>
      </c>
      <c r="M72" s="40">
        <f>SUM(C72:L72)</f>
        <v>75983033819.069977</v>
      </c>
    </row>
    <row r="73" spans="1:13">
      <c r="A73" s="37" t="s">
        <v>30</v>
      </c>
      <c r="B73" s="40">
        <v>3476644.39</v>
      </c>
      <c r="C73" s="40">
        <v>1907211363.04</v>
      </c>
      <c r="D73" s="40">
        <v>1348048741.9200001</v>
      </c>
      <c r="E73" s="40">
        <v>775073217.70000005</v>
      </c>
      <c r="F73" s="40">
        <v>184261994.83000001</v>
      </c>
      <c r="G73" s="40">
        <v>97798026.489999995</v>
      </c>
      <c r="H73" s="40">
        <v>26538656.420000002</v>
      </c>
      <c r="I73" s="40">
        <v>13386756.16</v>
      </c>
      <c r="J73" s="40">
        <v>3884985.4899999998</v>
      </c>
      <c r="K73" s="40">
        <v>633952.1</v>
      </c>
      <c r="L73" s="40">
        <v>1201939.05</v>
      </c>
      <c r="M73" s="40">
        <f t="shared" ref="M73:M82" si="24">SUM(C73:L73)</f>
        <v>4358039633.1999998</v>
      </c>
    </row>
    <row r="74" spans="1:13">
      <c r="A74" s="37" t="s">
        <v>35</v>
      </c>
      <c r="B74" s="40">
        <v>3047368001.1700001</v>
      </c>
      <c r="C74" s="40">
        <v>12551094411.91</v>
      </c>
      <c r="D74" s="40">
        <v>6083297538.2999992</v>
      </c>
      <c r="E74" s="40">
        <v>4437363021.25</v>
      </c>
      <c r="F74" s="40">
        <v>1794394658.45</v>
      </c>
      <c r="G74" s="40">
        <v>1645714279.8699999</v>
      </c>
      <c r="H74" s="40">
        <v>741403933.99000001</v>
      </c>
      <c r="I74" s="40">
        <v>692459022.53999996</v>
      </c>
      <c r="J74" s="40">
        <v>625684806.53999996</v>
      </c>
      <c r="K74" s="40">
        <v>563593713.54999995</v>
      </c>
      <c r="L74" s="40">
        <v>2901885754.0599999</v>
      </c>
      <c r="M74" s="40">
        <f t="shared" si="24"/>
        <v>32036891140.460003</v>
      </c>
    </row>
    <row r="75" spans="1:13">
      <c r="A75" s="37" t="s">
        <v>29</v>
      </c>
      <c r="B75" s="40">
        <v>2335078595.1900001</v>
      </c>
      <c r="C75" s="40">
        <v>4046808946.3499999</v>
      </c>
      <c r="D75" s="40">
        <v>2129195810.3599999</v>
      </c>
      <c r="E75" s="40">
        <v>1608115126.2299998</v>
      </c>
      <c r="F75" s="40">
        <v>685350178.33000004</v>
      </c>
      <c r="G75" s="40">
        <v>496099736.47000003</v>
      </c>
      <c r="H75" s="40">
        <v>173811795.84999999</v>
      </c>
      <c r="I75" s="40">
        <v>121399604.90000001</v>
      </c>
      <c r="J75" s="40">
        <v>76254613.650000006</v>
      </c>
      <c r="K75" s="40">
        <v>66274769.539999999</v>
      </c>
      <c r="L75" s="40">
        <v>673801572.62</v>
      </c>
      <c r="M75" s="40">
        <f t="shared" si="24"/>
        <v>10077112154.300001</v>
      </c>
    </row>
    <row r="76" spans="1:13">
      <c r="A76" s="37" t="s">
        <v>34</v>
      </c>
      <c r="B76" s="40">
        <v>772958082.88</v>
      </c>
      <c r="C76" s="40">
        <v>2563976207.52</v>
      </c>
      <c r="D76" s="40">
        <v>1703736326.3399999</v>
      </c>
      <c r="E76" s="40">
        <v>1063573704.6900001</v>
      </c>
      <c r="F76" s="40">
        <v>317068109.66999996</v>
      </c>
      <c r="G76" s="40">
        <v>206130502.18000001</v>
      </c>
      <c r="H76" s="40">
        <v>66825968.460000008</v>
      </c>
      <c r="I76" s="40">
        <v>50367298.990000002</v>
      </c>
      <c r="J76" s="40">
        <v>27247774.609999999</v>
      </c>
      <c r="K76" s="40">
        <v>19387745.869999997</v>
      </c>
      <c r="L76" s="40">
        <v>74365987.120000005</v>
      </c>
      <c r="M76" s="40">
        <f t="shared" si="24"/>
        <v>6092679625.4499989</v>
      </c>
    </row>
    <row r="77" spans="1:13">
      <c r="A77" s="37" t="s">
        <v>54</v>
      </c>
      <c r="B77" s="40">
        <v>43738625.350000001</v>
      </c>
      <c r="C77" s="40">
        <v>2773511538.3699999</v>
      </c>
      <c r="D77" s="40">
        <v>2146708020.27</v>
      </c>
      <c r="E77" s="40">
        <v>1602221860.51</v>
      </c>
      <c r="F77" s="40">
        <v>369531008.46000004</v>
      </c>
      <c r="G77" s="40">
        <v>271268993.80999994</v>
      </c>
      <c r="H77" s="40">
        <v>46136035.390000001</v>
      </c>
      <c r="I77" s="40">
        <v>403953.01</v>
      </c>
      <c r="J77" s="40">
        <v>379412.31</v>
      </c>
      <c r="K77" s="40">
        <v>379412.31</v>
      </c>
      <c r="L77" s="40">
        <v>4697412.3100000005</v>
      </c>
      <c r="M77" s="40">
        <f t="shared" si="24"/>
        <v>7215237646.7500019</v>
      </c>
    </row>
    <row r="78" spans="1:13">
      <c r="A78" s="37" t="s">
        <v>31</v>
      </c>
      <c r="B78" s="40">
        <v>967705670.47000003</v>
      </c>
      <c r="C78" s="40">
        <v>2954777082.6700001</v>
      </c>
      <c r="D78" s="40">
        <v>2138219223.5099998</v>
      </c>
      <c r="E78" s="40">
        <v>1466245031.5999999</v>
      </c>
      <c r="F78" s="40">
        <v>659370720.61000001</v>
      </c>
      <c r="G78" s="40">
        <v>232095260.02999997</v>
      </c>
      <c r="H78" s="40">
        <v>83045766.530000001</v>
      </c>
      <c r="I78" s="40">
        <v>63154863.599999994</v>
      </c>
      <c r="J78" s="40">
        <v>34965398.989999995</v>
      </c>
      <c r="K78" s="40">
        <v>19664931.010000002</v>
      </c>
      <c r="L78" s="40">
        <v>50901230.439999998</v>
      </c>
      <c r="M78" s="40">
        <f t="shared" si="24"/>
        <v>7702439508.9899998</v>
      </c>
    </row>
    <row r="79" spans="1:13">
      <c r="A79" s="37" t="s">
        <v>16</v>
      </c>
      <c r="B79" s="40">
        <v>61562604.850000001</v>
      </c>
      <c r="C79" s="40">
        <v>1930947582.8</v>
      </c>
      <c r="D79" s="40">
        <v>1064122428.0400001</v>
      </c>
      <c r="E79" s="40">
        <v>472857705.62000006</v>
      </c>
      <c r="F79" s="40">
        <v>98423688.100000009</v>
      </c>
      <c r="G79" s="40">
        <v>60755516.859999999</v>
      </c>
      <c r="H79" s="40">
        <v>17816735.52</v>
      </c>
      <c r="I79" s="40">
        <v>15907942.43</v>
      </c>
      <c r="J79" s="40">
        <v>12709894</v>
      </c>
      <c r="K79" s="40">
        <v>8986509.8500000015</v>
      </c>
      <c r="L79" s="40">
        <v>46842013.769999996</v>
      </c>
      <c r="M79" s="40">
        <f t="shared" si="24"/>
        <v>3729370016.9899998</v>
      </c>
    </row>
    <row r="80" spans="1:13">
      <c r="A80" s="37" t="s">
        <v>55</v>
      </c>
      <c r="B80" s="40">
        <v>59528920.470000006</v>
      </c>
      <c r="C80" s="40">
        <v>1735042167.53</v>
      </c>
      <c r="D80" s="40">
        <v>613308355.39999998</v>
      </c>
      <c r="E80" s="40">
        <v>214515774.57999998</v>
      </c>
      <c r="F80" s="40">
        <v>43443505.380000003</v>
      </c>
      <c r="G80" s="40">
        <v>11913311.020000001</v>
      </c>
      <c r="H80" s="40">
        <v>1271443.25</v>
      </c>
      <c r="I80" s="40">
        <v>1337969.0899999999</v>
      </c>
      <c r="J80" s="40">
        <v>919289.71</v>
      </c>
      <c r="K80" s="40">
        <v>898359.29</v>
      </c>
      <c r="L80" s="40">
        <v>15181036.469999999</v>
      </c>
      <c r="M80" s="40">
        <f t="shared" si="24"/>
        <v>2637831211.7199998</v>
      </c>
    </row>
    <row r="81" spans="1:13">
      <c r="A81" s="37" t="s">
        <v>32</v>
      </c>
      <c r="B81" s="40">
        <v>2528127.17</v>
      </c>
      <c r="C81" s="40">
        <v>50375574.950000003</v>
      </c>
      <c r="D81" s="40">
        <v>40460022.770000003</v>
      </c>
      <c r="E81" s="40">
        <v>954271.55</v>
      </c>
      <c r="F81" s="40">
        <v>1694.4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f t="shared" si="24"/>
        <v>91791563.670000002</v>
      </c>
    </row>
    <row r="82" spans="1:13">
      <c r="A82" s="37" t="s">
        <v>37</v>
      </c>
      <c r="B82" s="40">
        <v>8660045546.2300014</v>
      </c>
      <c r="C82" s="40">
        <v>59709988207.549995</v>
      </c>
      <c r="D82" s="40">
        <v>39399739749.75</v>
      </c>
      <c r="E82" s="40">
        <v>25730255801.689995</v>
      </c>
      <c r="F82" s="40">
        <v>8431677927.7299995</v>
      </c>
      <c r="G82" s="40">
        <v>5853641873.5100002</v>
      </c>
      <c r="H82" s="40">
        <v>2126649921.8899999</v>
      </c>
      <c r="I82" s="40">
        <v>1704281645.8299999</v>
      </c>
      <c r="J82" s="40">
        <v>1335947223.03</v>
      </c>
      <c r="K82" s="40">
        <v>1087126644.4999998</v>
      </c>
      <c r="L82" s="40">
        <v>4545117325.1200008</v>
      </c>
      <c r="M82" s="40">
        <f t="shared" si="24"/>
        <v>149924426320.59998</v>
      </c>
    </row>
    <row r="86" spans="1:13">
      <c r="C86" s="31" t="s">
        <v>44</v>
      </c>
      <c r="D86" s="31" t="s">
        <v>45</v>
      </c>
      <c r="E86" s="31" t="s">
        <v>46</v>
      </c>
      <c r="F86" s="31" t="s">
        <v>47</v>
      </c>
      <c r="G86" s="31" t="s">
        <v>48</v>
      </c>
      <c r="H86" s="31" t="s">
        <v>49</v>
      </c>
      <c r="I86" s="31" t="s">
        <v>50</v>
      </c>
      <c r="J86" s="31" t="s">
        <v>51</v>
      </c>
      <c r="K86" s="31" t="s">
        <v>52</v>
      </c>
      <c r="L86" s="31" t="s">
        <v>72</v>
      </c>
      <c r="M86" s="32" t="s">
        <v>38</v>
      </c>
    </row>
    <row r="87" spans="1:13">
      <c r="B87" s="5" t="s">
        <v>33</v>
      </c>
      <c r="C87" s="3">
        <f>+(C72/$M$72)*$B$72+C72</f>
        <v>29721163094.361286</v>
      </c>
      <c r="D87" s="3">
        <f t="shared" ref="D87:M87" si="25">+(D72/$M$72)*$B$72+D72</f>
        <v>22530566457.7878</v>
      </c>
      <c r="E87" s="3">
        <f t="shared" si="25"/>
        <v>14342648504.257538</v>
      </c>
      <c r="F87" s="3">
        <f t="shared" si="25"/>
        <v>4356779549.4166536</v>
      </c>
      <c r="G87" s="3">
        <f t="shared" si="25"/>
        <v>2882780418.8264947</v>
      </c>
      <c r="H87" s="3">
        <f t="shared" si="25"/>
        <v>987235629.95585489</v>
      </c>
      <c r="I87" s="3">
        <f t="shared" si="25"/>
        <v>759274141.04496348</v>
      </c>
      <c r="J87" s="3">
        <f t="shared" si="25"/>
        <v>563859644.21135771</v>
      </c>
      <c r="K87" s="3">
        <f t="shared" si="25"/>
        <v>414630235.06364471</v>
      </c>
      <c r="L87" s="3">
        <f t="shared" si="25"/>
        <v>790196418.43440449</v>
      </c>
      <c r="M87" s="3">
        <f t="shared" si="25"/>
        <v>77349134093.35997</v>
      </c>
    </row>
    <row r="88" spans="1:13">
      <c r="B88" s="5" t="s">
        <v>30</v>
      </c>
      <c r="C88" s="3">
        <f>+(C73/$M$73)*$B$73+C73</f>
        <v>1908732848.9015198</v>
      </c>
      <c r="D88" s="3">
        <f t="shared" ref="D88:M88" si="26">+(D73/$M$73)*$B$73+D73</f>
        <v>1349124153.4560354</v>
      </c>
      <c r="E88" s="3">
        <f t="shared" si="26"/>
        <v>775691535.60918748</v>
      </c>
      <c r="F88" s="3">
        <f t="shared" si="26"/>
        <v>184408990.6089589</v>
      </c>
      <c r="G88" s="3">
        <f t="shared" si="26"/>
        <v>97876045.275685027</v>
      </c>
      <c r="H88" s="3">
        <f t="shared" si="26"/>
        <v>26559827.744431712</v>
      </c>
      <c r="I88" s="3">
        <f t="shared" si="26"/>
        <v>13397435.500855327</v>
      </c>
      <c r="J88" s="3">
        <f t="shared" si="26"/>
        <v>3888084.7534638159</v>
      </c>
      <c r="K88" s="3">
        <f t="shared" si="26"/>
        <v>634457.83794584218</v>
      </c>
      <c r="L88" s="3">
        <f t="shared" si="26"/>
        <v>1202897.9019166899</v>
      </c>
      <c r="M88" s="3">
        <f t="shared" si="26"/>
        <v>4361516277.5900002</v>
      </c>
    </row>
    <row r="89" spans="1:13">
      <c r="B89" s="5" t="s">
        <v>35</v>
      </c>
      <c r="C89" s="3">
        <f>+(C74/$M$74)*$B$74+C74</f>
        <v>13744961923.049814</v>
      </c>
      <c r="D89" s="3">
        <f t="shared" ref="D89:M89" si="27">+(D74/$M$74)*$B$74+D74</f>
        <v>6661944391.9705038</v>
      </c>
      <c r="E89" s="3">
        <f t="shared" si="27"/>
        <v>4859447611.8317232</v>
      </c>
      <c r="F89" s="3">
        <f t="shared" si="27"/>
        <v>1965078537.8456831</v>
      </c>
      <c r="G89" s="3">
        <f t="shared" si="27"/>
        <v>1802255593.8681831</v>
      </c>
      <c r="H89" s="3">
        <f t="shared" si="27"/>
        <v>811926713.94630265</v>
      </c>
      <c r="I89" s="3">
        <f t="shared" si="27"/>
        <v>758326133.62010312</v>
      </c>
      <c r="J89" s="3">
        <f t="shared" si="27"/>
        <v>685200314.76795781</v>
      </c>
      <c r="K89" s="3">
        <f t="shared" si="27"/>
        <v>617203080.35163093</v>
      </c>
      <c r="L89" s="3">
        <f t="shared" si="27"/>
        <v>3177914840.3780971</v>
      </c>
      <c r="M89" s="3">
        <f t="shared" si="27"/>
        <v>35084259141.630005</v>
      </c>
    </row>
    <row r="90" spans="1:13">
      <c r="B90" s="5" t="s">
        <v>29</v>
      </c>
      <c r="C90" s="3">
        <f>+(C75/$M$75)*$B$75+C75</f>
        <v>4984539598.2226238</v>
      </c>
      <c r="D90" s="3">
        <f t="shared" ref="D90:M90" si="28">+(D75/$M$75)*$B$75+D75</f>
        <v>2622575211.6816702</v>
      </c>
      <c r="E90" s="3">
        <f t="shared" si="28"/>
        <v>1980749185.7069116</v>
      </c>
      <c r="F90" s="3">
        <f t="shared" si="28"/>
        <v>844160213.10222888</v>
      </c>
      <c r="G90" s="3">
        <f t="shared" si="28"/>
        <v>611056467.91971231</v>
      </c>
      <c r="H90" s="3">
        <f t="shared" si="28"/>
        <v>214087640.54303369</v>
      </c>
      <c r="I90" s="3">
        <f t="shared" si="28"/>
        <v>149530443.82745507</v>
      </c>
      <c r="J90" s="3">
        <f t="shared" si="28"/>
        <v>93924409.658236161</v>
      </c>
      <c r="K90" s="3">
        <f t="shared" si="28"/>
        <v>81632026.002405047</v>
      </c>
      <c r="L90" s="3">
        <f t="shared" si="28"/>
        <v>829935552.82572258</v>
      </c>
      <c r="M90" s="3">
        <f t="shared" si="28"/>
        <v>12412190749.490002</v>
      </c>
    </row>
    <row r="91" spans="1:13">
      <c r="B91" s="5" t="s">
        <v>34</v>
      </c>
      <c r="C91" s="3">
        <f>+(C76/$M$76)*$B$76+C76</f>
        <v>2889259376.1337142</v>
      </c>
      <c r="D91" s="3">
        <f t="shared" ref="D91:M91" si="29">+(D76/$M$76)*$B$76+D76</f>
        <v>1919883710.6600008</v>
      </c>
      <c r="E91" s="3">
        <f t="shared" si="29"/>
        <v>1198505777.6558492</v>
      </c>
      <c r="F91" s="3">
        <f t="shared" si="29"/>
        <v>357293490.497374</v>
      </c>
      <c r="G91" s="3">
        <f t="shared" si="29"/>
        <v>232281596.21136826</v>
      </c>
      <c r="H91" s="3">
        <f t="shared" si="29"/>
        <v>75303957.726278856</v>
      </c>
      <c r="I91" s="3">
        <f t="shared" si="29"/>
        <v>56757231.377800338</v>
      </c>
      <c r="J91" s="3">
        <f t="shared" si="29"/>
        <v>30704609.520096943</v>
      </c>
      <c r="K91" s="3">
        <f t="shared" si="29"/>
        <v>21847404.969165742</v>
      </c>
      <c r="L91" s="3">
        <f t="shared" si="29"/>
        <v>83800553.578351811</v>
      </c>
      <c r="M91" s="3">
        <f t="shared" si="29"/>
        <v>6865637708.329999</v>
      </c>
    </row>
    <row r="92" spans="1:13">
      <c r="B92" s="5" t="s">
        <v>54</v>
      </c>
      <c r="C92" s="3">
        <f>+(C77/$M$77)*$B$77+C77</f>
        <v>2790324509.4764071</v>
      </c>
      <c r="D92" s="3">
        <f t="shared" ref="D92:M92" si="30">+(D77/$M$77)*$B$77+D77</f>
        <v>2159721321.069139</v>
      </c>
      <c r="E92" s="3">
        <f t="shared" si="30"/>
        <v>1611934497.1708302</v>
      </c>
      <c r="F92" s="3">
        <f t="shared" si="30"/>
        <v>371771097.99350554</v>
      </c>
      <c r="G92" s="3">
        <f t="shared" si="30"/>
        <v>272913420.98900926</v>
      </c>
      <c r="H92" s="3">
        <f t="shared" si="30"/>
        <v>46415711.107675977</v>
      </c>
      <c r="I92" s="3">
        <f t="shared" si="30"/>
        <v>406401.76501382177</v>
      </c>
      <c r="J92" s="3">
        <f t="shared" si="30"/>
        <v>381712.29978450044</v>
      </c>
      <c r="K92" s="3">
        <f t="shared" si="30"/>
        <v>381712.29978450044</v>
      </c>
      <c r="L92" s="3">
        <f t="shared" si="30"/>
        <v>4725887.9288500762</v>
      </c>
      <c r="M92" s="3">
        <f t="shared" si="30"/>
        <v>7258976272.1000023</v>
      </c>
    </row>
    <row r="93" spans="1:13">
      <c r="B93" s="5" t="s">
        <v>31</v>
      </c>
      <c r="C93" s="3">
        <f>+(C78/$M$78)*$B$78+C78</f>
        <v>3326004215.9097004</v>
      </c>
      <c r="D93" s="3">
        <f t="shared" ref="D93:M93" si="31">+(D78/$M$78)*$B$78+D78</f>
        <v>2406857083.6169872</v>
      </c>
      <c r="E93" s="3">
        <f t="shared" si="31"/>
        <v>1650458569.3657565</v>
      </c>
      <c r="F93" s="3">
        <f t="shared" si="31"/>
        <v>742211589.99059665</v>
      </c>
      <c r="G93" s="3">
        <f t="shared" si="31"/>
        <v>261254839.79146326</v>
      </c>
      <c r="H93" s="3">
        <f t="shared" si="31"/>
        <v>93479325.805059686</v>
      </c>
      <c r="I93" s="3">
        <f t="shared" si="31"/>
        <v>71089404.28053996</v>
      </c>
      <c r="J93" s="3">
        <f t="shared" si="31"/>
        <v>39358320.84720856</v>
      </c>
      <c r="K93" s="3">
        <f t="shared" si="31"/>
        <v>22135559.338280592</v>
      </c>
      <c r="L93" s="3">
        <f t="shared" si="31"/>
        <v>57296270.514407173</v>
      </c>
      <c r="M93" s="3">
        <f t="shared" si="31"/>
        <v>8670145179.4599991</v>
      </c>
    </row>
    <row r="94" spans="1:13">
      <c r="B94" s="5" t="s">
        <v>16</v>
      </c>
      <c r="C94" s="3">
        <f>+(C79/$M$79)*$B$79+C79</f>
        <v>1962822715.1908383</v>
      </c>
      <c r="D94" s="3">
        <f t="shared" ref="D94:M94" si="32">+(D79/$M$79)*$B$79+D79</f>
        <v>1081688437.379648</v>
      </c>
      <c r="E94" s="3">
        <f t="shared" si="32"/>
        <v>480663407.9098621</v>
      </c>
      <c r="F94" s="3">
        <f t="shared" si="32"/>
        <v>100048417.90443771</v>
      </c>
      <c r="G94" s="3">
        <f t="shared" si="32"/>
        <v>61758439.031806506</v>
      </c>
      <c r="H94" s="3">
        <f t="shared" si="32"/>
        <v>18110845.421548463</v>
      </c>
      <c r="I94" s="3">
        <f t="shared" si="32"/>
        <v>16170542.914621547</v>
      </c>
      <c r="J94" s="3">
        <f t="shared" si="32"/>
        <v>12919702.675042363</v>
      </c>
      <c r="K94" s="3">
        <f t="shared" si="32"/>
        <v>9134854.7319387216</v>
      </c>
      <c r="L94" s="3">
        <f t="shared" si="32"/>
        <v>47615258.680256508</v>
      </c>
      <c r="M94" s="3">
        <f t="shared" si="32"/>
        <v>3790932621.8399997</v>
      </c>
    </row>
    <row r="95" spans="1:13">
      <c r="B95" s="5" t="s">
        <v>55</v>
      </c>
      <c r="C95" s="3">
        <f>+(C80/$M$80)*$B$80+C80</f>
        <v>1774197511.0349555</v>
      </c>
      <c r="D95" s="3">
        <f t="shared" ref="D95:M95" si="33">+(D80/$M$80)*$B$80+D80</f>
        <v>627149113.72827339</v>
      </c>
      <c r="E95" s="3">
        <f t="shared" si="33"/>
        <v>219356832.04713285</v>
      </c>
      <c r="F95" s="3">
        <f t="shared" si="33"/>
        <v>44423911.163817286</v>
      </c>
      <c r="G95" s="3">
        <f t="shared" si="33"/>
        <v>12182163.151665214</v>
      </c>
      <c r="H95" s="3">
        <f t="shared" si="33"/>
        <v>1300136.3838802441</v>
      </c>
      <c r="I95" s="3">
        <f t="shared" si="33"/>
        <v>1368163.5373156769</v>
      </c>
      <c r="J95" s="3">
        <f t="shared" si="33"/>
        <v>940035.66364265035</v>
      </c>
      <c r="K95" s="3">
        <f t="shared" si="33"/>
        <v>918632.89905060537</v>
      </c>
      <c r="L95" s="3">
        <f t="shared" si="33"/>
        <v>15523632.580266483</v>
      </c>
      <c r="M95" s="3">
        <f t="shared" si="33"/>
        <v>2697360132.1899996</v>
      </c>
    </row>
    <row r="96" spans="1:13">
      <c r="B96" s="5" t="s">
        <v>32</v>
      </c>
      <c r="C96" s="3">
        <f>+(C81/$M$81)*$B$81+C81</f>
        <v>51763021.188450888</v>
      </c>
      <c r="D96" s="3">
        <f t="shared" ref="D96:M96" si="34">+(D81/$M$81)*$B$81+D81</f>
        <v>41574374.446493842</v>
      </c>
      <c r="E96" s="3">
        <f t="shared" si="34"/>
        <v>980554.13781805127</v>
      </c>
      <c r="F96" s="3">
        <f t="shared" si="34"/>
        <v>1741.0672372228912</v>
      </c>
      <c r="G96" s="3">
        <f t="shared" si="34"/>
        <v>0</v>
      </c>
      <c r="H96" s="3">
        <f t="shared" si="34"/>
        <v>0</v>
      </c>
      <c r="I96" s="3">
        <f t="shared" si="34"/>
        <v>0</v>
      </c>
      <c r="J96" s="3">
        <f t="shared" si="34"/>
        <v>0</v>
      </c>
      <c r="K96" s="3">
        <f t="shared" si="34"/>
        <v>0</v>
      </c>
      <c r="L96" s="3">
        <f t="shared" si="34"/>
        <v>0</v>
      </c>
      <c r="M96" s="3">
        <f t="shared" si="34"/>
        <v>94319690.840000004</v>
      </c>
    </row>
    <row r="97" spans="2:13">
      <c r="B97" s="30" t="s">
        <v>38</v>
      </c>
      <c r="C97" s="3">
        <f>+(C82/$M$82)*$B$82+C82</f>
        <v>63159000687.587677</v>
      </c>
      <c r="D97" s="3">
        <f t="shared" ref="D97:M97" si="35">+(D82/$M$82)*$B$82+D82</f>
        <v>41675576643.818283</v>
      </c>
      <c r="E97" s="3">
        <f t="shared" si="35"/>
        <v>27216505858.650642</v>
      </c>
      <c r="F97" s="3">
        <f t="shared" si="35"/>
        <v>8918714741.3919716</v>
      </c>
      <c r="G97" s="3">
        <f t="shared" si="35"/>
        <v>6191764262.7697306</v>
      </c>
      <c r="H97" s="3">
        <f t="shared" si="35"/>
        <v>2249491046.8249788</v>
      </c>
      <c r="I97" s="3">
        <f t="shared" si="35"/>
        <v>1802725622.1633193</v>
      </c>
      <c r="J97" s="3">
        <f t="shared" si="35"/>
        <v>1413115194.1387186</v>
      </c>
      <c r="K97" s="3">
        <f t="shared" si="35"/>
        <v>1149922057.4086206</v>
      </c>
      <c r="L97" s="3">
        <f t="shared" si="35"/>
        <v>4807655752.0760489</v>
      </c>
      <c r="M97" s="3">
        <f t="shared" si="35"/>
        <v>158584471866.82999</v>
      </c>
    </row>
  </sheetData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54"/>
  <sheetViews>
    <sheetView topLeftCell="A19" workbookViewId="0">
      <selection activeCell="B13" sqref="B13"/>
    </sheetView>
  </sheetViews>
  <sheetFormatPr defaultRowHeight="12.75"/>
  <cols>
    <col min="1" max="1" width="32.5703125" customWidth="1"/>
    <col min="2" max="2" width="51.42578125" customWidth="1"/>
    <col min="3" max="3" width="39.5703125" customWidth="1"/>
    <col min="4" max="4" width="37.85546875" customWidth="1"/>
    <col min="5" max="5" width="49.7109375" customWidth="1"/>
    <col min="6" max="6" width="18.5703125" customWidth="1"/>
    <col min="7" max="7" width="50.28515625" customWidth="1"/>
    <col min="8" max="8" width="16.85546875" customWidth="1"/>
    <col min="9" max="9" width="18.140625" customWidth="1"/>
  </cols>
  <sheetData>
    <row r="1" spans="1:8">
      <c r="A1" s="2" t="s">
        <v>73</v>
      </c>
    </row>
    <row r="2" spans="1:8">
      <c r="A2" s="2" t="s">
        <v>59</v>
      </c>
    </row>
    <row r="3" spans="1:8">
      <c r="A3" s="2"/>
    </row>
    <row r="4" spans="1:8">
      <c r="A4" s="2"/>
    </row>
    <row r="5" spans="1:8">
      <c r="A5" s="1" t="s">
        <v>179</v>
      </c>
      <c r="B5" t="s">
        <v>180</v>
      </c>
    </row>
    <row r="7" spans="1:8">
      <c r="A7" s="1" t="s">
        <v>39</v>
      </c>
      <c r="B7" s="1" t="s">
        <v>36</v>
      </c>
    </row>
    <row r="8" spans="1:8">
      <c r="A8" s="1" t="s">
        <v>42</v>
      </c>
      <c r="B8" t="s">
        <v>19</v>
      </c>
      <c r="C8" t="s">
        <v>20</v>
      </c>
      <c r="D8" t="s">
        <v>18</v>
      </c>
      <c r="E8" t="s">
        <v>23</v>
      </c>
      <c r="F8" t="s">
        <v>21</v>
      </c>
      <c r="G8" t="s">
        <v>22</v>
      </c>
      <c r="H8" t="s">
        <v>38</v>
      </c>
    </row>
    <row r="9" spans="1:8">
      <c r="A9" s="5" t="s">
        <v>33</v>
      </c>
      <c r="B9" s="3">
        <v>67451119088.93</v>
      </c>
      <c r="C9" s="3">
        <v>7343942283.3199997</v>
      </c>
      <c r="D9" s="3">
        <v>25163460447.189999</v>
      </c>
      <c r="E9" s="3">
        <v>21193730515.560001</v>
      </c>
      <c r="F9" s="3"/>
      <c r="G9" s="3">
        <v>26531692361.59</v>
      </c>
      <c r="H9" s="3">
        <v>147683944696.59</v>
      </c>
    </row>
    <row r="10" spans="1:8">
      <c r="A10" s="5" t="s">
        <v>30</v>
      </c>
      <c r="B10" s="3">
        <v>718596922.38</v>
      </c>
      <c r="C10" s="3">
        <v>1171369219.9400001</v>
      </c>
      <c r="D10" s="3">
        <v>1508192981.6199999</v>
      </c>
      <c r="E10" s="3">
        <v>1576681677.1199999</v>
      </c>
      <c r="F10" s="3"/>
      <c r="G10" s="3">
        <v>3771008296.27</v>
      </c>
      <c r="H10" s="3">
        <v>8745849097.3299999</v>
      </c>
    </row>
    <row r="11" spans="1:8">
      <c r="A11" s="5" t="s">
        <v>35</v>
      </c>
      <c r="B11" s="3">
        <v>2331253393.1900001</v>
      </c>
      <c r="C11" s="3">
        <v>1485962750.3299999</v>
      </c>
      <c r="D11" s="3">
        <v>1954897778.8199999</v>
      </c>
      <c r="E11" s="3">
        <v>1721514073.75</v>
      </c>
      <c r="F11" s="3"/>
      <c r="G11" s="3">
        <v>1032238080.5</v>
      </c>
      <c r="H11" s="3">
        <v>8525866076.5900002</v>
      </c>
    </row>
    <row r="12" spans="1:8">
      <c r="A12" s="5" t="s">
        <v>29</v>
      </c>
      <c r="B12" s="3">
        <v>2437243500.4299998</v>
      </c>
      <c r="C12" s="3">
        <v>294274793.81</v>
      </c>
      <c r="D12" s="3">
        <v>1245365375.9000001</v>
      </c>
      <c r="E12" s="3">
        <v>812398778.96000004</v>
      </c>
      <c r="F12" s="3"/>
      <c r="G12" s="3">
        <v>560896699.92999995</v>
      </c>
      <c r="H12" s="3">
        <v>5350179149.0300007</v>
      </c>
    </row>
    <row r="13" spans="1:8">
      <c r="A13" s="5" t="s">
        <v>34</v>
      </c>
      <c r="B13" s="3">
        <v>9176428765.4899998</v>
      </c>
      <c r="C13" s="3">
        <v>2482629960.2800002</v>
      </c>
      <c r="D13" s="3">
        <v>6763383229.6499996</v>
      </c>
      <c r="E13" s="3">
        <v>4818808911.3199997</v>
      </c>
      <c r="F13" s="3">
        <v>66311002.149999999</v>
      </c>
      <c r="G13" s="3">
        <v>1674070747.4300001</v>
      </c>
      <c r="H13" s="3">
        <v>24981632616.32</v>
      </c>
    </row>
    <row r="14" spans="1:8">
      <c r="A14" s="5" t="s">
        <v>54</v>
      </c>
      <c r="B14" s="3">
        <v>566146137.47000003</v>
      </c>
      <c r="C14" s="3">
        <v>827600019.72000003</v>
      </c>
      <c r="D14" s="3">
        <v>2530314015.9899998</v>
      </c>
      <c r="E14" s="3">
        <v>4284634861.1199999</v>
      </c>
      <c r="F14" s="3"/>
      <c r="G14" s="3">
        <v>1268854986.96</v>
      </c>
      <c r="H14" s="3">
        <v>9477550021.2599983</v>
      </c>
    </row>
    <row r="15" spans="1:8">
      <c r="A15" s="5" t="s">
        <v>31</v>
      </c>
      <c r="B15" s="3">
        <v>23662751341.59</v>
      </c>
      <c r="C15" s="3">
        <v>2374032983.5100002</v>
      </c>
      <c r="D15" s="3">
        <v>8590681139.8999996</v>
      </c>
      <c r="E15" s="3">
        <v>8509491784.4499998</v>
      </c>
      <c r="F15" s="3">
        <v>952291296.44000006</v>
      </c>
      <c r="G15" s="3">
        <v>4317647945.7799997</v>
      </c>
      <c r="H15" s="3">
        <v>48406896491.669998</v>
      </c>
    </row>
    <row r="16" spans="1:8">
      <c r="A16" s="5" t="s">
        <v>16</v>
      </c>
      <c r="B16" s="3">
        <v>1909142409.8199999</v>
      </c>
      <c r="C16" s="3">
        <v>5378204480.2299995</v>
      </c>
      <c r="D16" s="3">
        <v>7474518006.6800003</v>
      </c>
      <c r="E16" s="3">
        <v>12679490645.290001</v>
      </c>
      <c r="F16" s="3"/>
      <c r="G16" s="3">
        <v>9049659530.3600006</v>
      </c>
      <c r="H16" s="3">
        <v>36491015072.380005</v>
      </c>
    </row>
    <row r="17" spans="1:8">
      <c r="A17" s="5" t="s">
        <v>55</v>
      </c>
      <c r="B17" s="3">
        <v>966042527.61000001</v>
      </c>
      <c r="C17" s="3">
        <v>234660420.88999999</v>
      </c>
      <c r="D17" s="3">
        <v>517318765.86000001</v>
      </c>
      <c r="E17" s="3">
        <v>884934144.10000002</v>
      </c>
      <c r="F17" s="3"/>
      <c r="G17" s="3">
        <v>345322930.74000001</v>
      </c>
      <c r="H17" s="3">
        <v>2948278789.1999998</v>
      </c>
    </row>
    <row r="18" spans="1:8">
      <c r="A18" s="5" t="s">
        <v>32</v>
      </c>
      <c r="B18" s="3">
        <v>79981640.989999995</v>
      </c>
      <c r="C18" s="3">
        <v>13906447.800000001</v>
      </c>
      <c r="D18" s="3">
        <v>42079580.030000001</v>
      </c>
      <c r="E18" s="3">
        <v>78661120.010000005</v>
      </c>
      <c r="F18" s="3"/>
      <c r="G18" s="3">
        <v>49561673.530000001</v>
      </c>
      <c r="H18" s="3">
        <v>264190462.35999998</v>
      </c>
    </row>
    <row r="19" spans="1:8">
      <c r="A19" s="5" t="s">
        <v>38</v>
      </c>
      <c r="B19" s="3">
        <v>109298705727.90001</v>
      </c>
      <c r="C19" s="3">
        <v>21606583359.829998</v>
      </c>
      <c r="D19" s="3">
        <v>55790211321.639999</v>
      </c>
      <c r="E19" s="3">
        <v>56560346511.68</v>
      </c>
      <c r="F19" s="3">
        <v>1018602298.59</v>
      </c>
      <c r="G19" s="3">
        <v>48600953253.089996</v>
      </c>
      <c r="H19" s="3">
        <v>292875402472.72998</v>
      </c>
    </row>
    <row r="23" spans="1:8">
      <c r="A23" s="1" t="s">
        <v>179</v>
      </c>
      <c r="B23" t="s">
        <v>181</v>
      </c>
    </row>
    <row r="25" spans="1:8">
      <c r="A25" s="1" t="s">
        <v>39</v>
      </c>
      <c r="B25" s="1" t="s">
        <v>36</v>
      </c>
    </row>
    <row r="26" spans="1:8">
      <c r="A26" s="1" t="s">
        <v>42</v>
      </c>
      <c r="B26" t="s">
        <v>18</v>
      </c>
      <c r="C26" t="s">
        <v>19</v>
      </c>
      <c r="D26" t="s">
        <v>20</v>
      </c>
      <c r="E26" t="s">
        <v>21</v>
      </c>
      <c r="F26" t="s">
        <v>22</v>
      </c>
      <c r="G26" t="s">
        <v>23</v>
      </c>
      <c r="H26" t="s">
        <v>37</v>
      </c>
    </row>
    <row r="27" spans="1:8">
      <c r="A27" s="5" t="s">
        <v>33</v>
      </c>
      <c r="B27" s="33">
        <v>31129647325.48</v>
      </c>
      <c r="C27" s="33">
        <v>72153014734.050003</v>
      </c>
      <c r="D27" s="33">
        <v>9958785094.4799995</v>
      </c>
      <c r="E27" s="33"/>
      <c r="F27" s="33">
        <v>35645756946.93</v>
      </c>
      <c r="G27" s="33">
        <v>31270730271.880001</v>
      </c>
      <c r="H27" s="33">
        <v>180157934372.82001</v>
      </c>
    </row>
    <row r="28" spans="1:8">
      <c r="A28" s="5" t="s">
        <v>30</v>
      </c>
      <c r="B28" s="33">
        <v>1297057402.5599999</v>
      </c>
      <c r="C28" s="33">
        <v>536212509.06</v>
      </c>
      <c r="D28" s="33">
        <v>941815851.64999998</v>
      </c>
      <c r="E28" s="33"/>
      <c r="F28" s="33">
        <v>3714380777.98</v>
      </c>
      <c r="G28" s="33">
        <v>1366130018.03</v>
      </c>
      <c r="H28" s="33">
        <v>7855596559.2799997</v>
      </c>
    </row>
    <row r="29" spans="1:8">
      <c r="A29" s="5" t="s">
        <v>35</v>
      </c>
      <c r="B29" s="33">
        <v>5730833361.25</v>
      </c>
      <c r="C29" s="33">
        <v>5339198994.5900002</v>
      </c>
      <c r="D29" s="33">
        <v>2640830667.3000002</v>
      </c>
      <c r="E29" s="33"/>
      <c r="F29" s="33">
        <v>4071914244.7399998</v>
      </c>
      <c r="G29" s="33">
        <v>4410956707.8299999</v>
      </c>
      <c r="H29" s="33">
        <v>22193733975.709999</v>
      </c>
    </row>
    <row r="30" spans="1:8">
      <c r="A30" s="5" t="s">
        <v>29</v>
      </c>
      <c r="B30" s="33">
        <v>1833503935.1800001</v>
      </c>
      <c r="C30" s="33">
        <v>8841430566.4599991</v>
      </c>
      <c r="D30" s="33">
        <v>594838375.57000005</v>
      </c>
      <c r="E30" s="33"/>
      <c r="F30" s="33">
        <v>1256801570.8800001</v>
      </c>
      <c r="G30" s="33">
        <v>1206376332.8099999</v>
      </c>
      <c r="H30" s="33">
        <v>13732950780.9</v>
      </c>
    </row>
    <row r="31" spans="1:8">
      <c r="A31" s="5" t="s">
        <v>34</v>
      </c>
      <c r="B31" s="33">
        <v>3974109246.73</v>
      </c>
      <c r="C31" s="33">
        <v>4029754733.46</v>
      </c>
      <c r="D31" s="33">
        <v>1468456460.48</v>
      </c>
      <c r="E31" s="33">
        <v>250221217.44</v>
      </c>
      <c r="F31" s="33">
        <v>1216793100.1400001</v>
      </c>
      <c r="G31" s="33">
        <v>2971346502.8699999</v>
      </c>
      <c r="H31" s="33">
        <v>13910681261.119999</v>
      </c>
    </row>
    <row r="32" spans="1:8">
      <c r="A32" s="5" t="s">
        <v>54</v>
      </c>
      <c r="B32" s="33">
        <v>762659765.92999995</v>
      </c>
      <c r="C32" s="33">
        <v>289607590.75</v>
      </c>
      <c r="D32" s="33">
        <v>323887923.64999998</v>
      </c>
      <c r="E32" s="33">
        <v>160492983.22</v>
      </c>
      <c r="F32" s="33">
        <v>298556806.95999998</v>
      </c>
      <c r="G32" s="33">
        <v>1972828260.1600001</v>
      </c>
      <c r="H32" s="33">
        <v>3808033330.6700001</v>
      </c>
    </row>
    <row r="33" spans="1:8">
      <c r="A33" s="5" t="s">
        <v>31</v>
      </c>
      <c r="B33" s="33">
        <v>4692329204.6400003</v>
      </c>
      <c r="C33" s="33">
        <v>10153968258.49</v>
      </c>
      <c r="D33" s="33">
        <v>1263304831.29</v>
      </c>
      <c r="E33" s="33">
        <v>1696925679.8399999</v>
      </c>
      <c r="F33" s="33">
        <v>2227361934.1500001</v>
      </c>
      <c r="G33" s="33">
        <v>3976022931.46</v>
      </c>
      <c r="H33" s="33">
        <v>24009912839.870003</v>
      </c>
    </row>
    <row r="34" spans="1:8">
      <c r="A34" s="5" t="s">
        <v>16</v>
      </c>
      <c r="B34" s="33">
        <v>1485103519.4400001</v>
      </c>
      <c r="C34" s="33">
        <v>1182701824.51</v>
      </c>
      <c r="D34" s="33">
        <v>1013710698.17</v>
      </c>
      <c r="E34" s="33"/>
      <c r="F34" s="33">
        <v>3573289737.0900002</v>
      </c>
      <c r="G34" s="33">
        <v>3266408006.9899998</v>
      </c>
      <c r="H34" s="33">
        <v>10521213786.200001</v>
      </c>
    </row>
    <row r="35" spans="1:8">
      <c r="A35" s="5" t="s">
        <v>55</v>
      </c>
      <c r="B35" s="33">
        <v>617953673.23000002</v>
      </c>
      <c r="C35" s="33">
        <v>588406221.36000001</v>
      </c>
      <c r="D35" s="33">
        <v>593222301.48000002</v>
      </c>
      <c r="E35" s="33">
        <v>200694348.84999999</v>
      </c>
      <c r="F35" s="33">
        <v>551472527.54999995</v>
      </c>
      <c r="G35" s="33">
        <v>902234546.02999997</v>
      </c>
      <c r="H35" s="33">
        <v>3453983618.5</v>
      </c>
    </row>
    <row r="36" spans="1:8">
      <c r="A36" s="5" t="s">
        <v>32</v>
      </c>
      <c r="B36" s="33">
        <v>9199554.9600000009</v>
      </c>
      <c r="C36" s="33">
        <v>33026922.52</v>
      </c>
      <c r="D36" s="33">
        <v>3875731.05</v>
      </c>
      <c r="E36" s="33"/>
      <c r="F36" s="33">
        <v>22637848.460000001</v>
      </c>
      <c r="G36" s="33">
        <v>68090441.969999999</v>
      </c>
      <c r="H36" s="33">
        <v>136830498.96000001</v>
      </c>
    </row>
    <row r="37" spans="1:8">
      <c r="A37" s="5" t="s">
        <v>37</v>
      </c>
      <c r="B37" s="33">
        <v>51532396989.400009</v>
      </c>
      <c r="C37" s="33">
        <v>103147322355.25002</v>
      </c>
      <c r="D37" s="33">
        <v>18802727935.119995</v>
      </c>
      <c r="E37" s="33">
        <v>2308334229.3499999</v>
      </c>
      <c r="F37" s="33">
        <v>52578965494.879997</v>
      </c>
      <c r="G37" s="33">
        <v>51411124020.029999</v>
      </c>
      <c r="H37" s="33">
        <v>279780871024.03003</v>
      </c>
    </row>
    <row r="40" spans="1:8">
      <c r="A40" s="1" t="s">
        <v>179</v>
      </c>
      <c r="B40" t="s">
        <v>182</v>
      </c>
    </row>
    <row r="42" spans="1:8">
      <c r="A42" s="1" t="s">
        <v>39</v>
      </c>
      <c r="B42" s="1" t="s">
        <v>36</v>
      </c>
    </row>
    <row r="43" spans="1:8">
      <c r="A43" s="1" t="s">
        <v>42</v>
      </c>
      <c r="B43" t="s">
        <v>18</v>
      </c>
      <c r="C43" t="s">
        <v>19</v>
      </c>
      <c r="D43" t="s">
        <v>20</v>
      </c>
      <c r="E43" t="s">
        <v>21</v>
      </c>
      <c r="F43" t="s">
        <v>22</v>
      </c>
      <c r="G43" t="s">
        <v>23</v>
      </c>
      <c r="H43" t="s">
        <v>37</v>
      </c>
    </row>
    <row r="44" spans="1:8">
      <c r="A44" s="5" t="s">
        <v>33</v>
      </c>
      <c r="B44" s="33">
        <v>12832050625.940001</v>
      </c>
      <c r="C44" s="33">
        <v>26937054647.419998</v>
      </c>
      <c r="D44" s="33">
        <v>4975258740.9200001</v>
      </c>
      <c r="E44" s="33">
        <v>4041304.14</v>
      </c>
      <c r="F44" s="33">
        <v>17670767275.34</v>
      </c>
      <c r="G44" s="33">
        <v>14929961499.610001</v>
      </c>
      <c r="H44" s="33">
        <v>77349134093.369995</v>
      </c>
    </row>
    <row r="45" spans="1:8">
      <c r="A45" s="5" t="s">
        <v>30</v>
      </c>
      <c r="B45" s="33">
        <v>619715049.73000002</v>
      </c>
      <c r="C45" s="33">
        <v>293584157.67000002</v>
      </c>
      <c r="D45" s="33">
        <v>518094650.16000003</v>
      </c>
      <c r="E45" s="33"/>
      <c r="F45" s="33">
        <v>2332563648.8000002</v>
      </c>
      <c r="G45" s="33">
        <v>597558771.23000002</v>
      </c>
      <c r="H45" s="33">
        <v>4361516277.5900002</v>
      </c>
    </row>
    <row r="46" spans="1:8">
      <c r="A46" s="5" t="s">
        <v>35</v>
      </c>
      <c r="B46" s="33">
        <v>9386816261.0300007</v>
      </c>
      <c r="C46" s="33">
        <v>10249484077.450001</v>
      </c>
      <c r="D46" s="33">
        <v>3339846197.1199999</v>
      </c>
      <c r="E46" s="33">
        <v>4527629.5</v>
      </c>
      <c r="F46" s="33">
        <v>5389860947.2700005</v>
      </c>
      <c r="G46" s="33">
        <v>6713724029.2700005</v>
      </c>
      <c r="H46" s="33">
        <v>35084259141.639999</v>
      </c>
    </row>
    <row r="47" spans="1:8">
      <c r="A47" s="5" t="s">
        <v>29</v>
      </c>
      <c r="B47" s="33">
        <v>1946827393.4300001</v>
      </c>
      <c r="C47" s="33">
        <v>6023528721.0299997</v>
      </c>
      <c r="D47" s="33">
        <v>958008955.35000002</v>
      </c>
      <c r="E47" s="33">
        <v>10756255.82</v>
      </c>
      <c r="F47" s="33">
        <v>1683596296.9400001</v>
      </c>
      <c r="G47" s="33">
        <v>1789473126.96</v>
      </c>
      <c r="H47" s="33">
        <v>12412190749.529999</v>
      </c>
    </row>
    <row r="48" spans="1:8">
      <c r="A48" s="5" t="s">
        <v>34</v>
      </c>
      <c r="B48" s="33">
        <v>1410049071.26</v>
      </c>
      <c r="C48" s="33">
        <v>1972894734.9300001</v>
      </c>
      <c r="D48" s="33">
        <v>691529590.77999997</v>
      </c>
      <c r="E48" s="33">
        <v>197133182.46000001</v>
      </c>
      <c r="F48" s="33">
        <v>797585827.17999995</v>
      </c>
      <c r="G48" s="33">
        <v>1796445301.74</v>
      </c>
      <c r="H48" s="33">
        <v>6865637708.3500004</v>
      </c>
    </row>
    <row r="49" spans="1:8">
      <c r="A49" s="5" t="s">
        <v>54</v>
      </c>
      <c r="B49" s="33">
        <v>1633980312.6700001</v>
      </c>
      <c r="C49" s="33">
        <v>2588825753.6500001</v>
      </c>
      <c r="D49" s="33">
        <v>447198752.10000002</v>
      </c>
      <c r="E49" s="33">
        <v>290366795.18000001</v>
      </c>
      <c r="F49" s="33">
        <v>751377923.36000001</v>
      </c>
      <c r="G49" s="33">
        <v>1547226735.1400001</v>
      </c>
      <c r="H49" s="33">
        <v>7258976272.1000004</v>
      </c>
    </row>
    <row r="50" spans="1:8">
      <c r="A50" s="5" t="s">
        <v>31</v>
      </c>
      <c r="B50" s="33">
        <v>1160399872.8699999</v>
      </c>
      <c r="C50" s="33">
        <v>3981437052.98</v>
      </c>
      <c r="D50" s="33">
        <v>357491564.05000001</v>
      </c>
      <c r="E50" s="33">
        <v>801997412.46000004</v>
      </c>
      <c r="F50" s="33">
        <v>1020461999.15</v>
      </c>
      <c r="G50" s="33">
        <v>1348357277.95</v>
      </c>
      <c r="H50" s="33">
        <v>8670145179.460001</v>
      </c>
    </row>
    <row r="51" spans="1:8">
      <c r="A51" s="5" t="s">
        <v>16</v>
      </c>
      <c r="B51" s="33">
        <v>835596857.00999999</v>
      </c>
      <c r="C51" s="33">
        <v>236925158.36000001</v>
      </c>
      <c r="D51" s="33">
        <v>424913715.14999998</v>
      </c>
      <c r="E51" s="33"/>
      <c r="F51" s="33">
        <v>924938154.60000002</v>
      </c>
      <c r="G51" s="33">
        <v>1368558736.73</v>
      </c>
      <c r="H51" s="33">
        <v>3790932621.8499999</v>
      </c>
    </row>
    <row r="52" spans="1:8">
      <c r="A52" s="5" t="s">
        <v>55</v>
      </c>
      <c r="B52" s="33">
        <v>604661168.53999996</v>
      </c>
      <c r="C52" s="33">
        <v>1052865055.71</v>
      </c>
      <c r="D52" s="33">
        <v>204690249.34999999</v>
      </c>
      <c r="E52" s="33"/>
      <c r="F52" s="33">
        <v>453330116.56999999</v>
      </c>
      <c r="G52" s="33">
        <v>381813542.04000002</v>
      </c>
      <c r="H52" s="33">
        <v>2697360132.21</v>
      </c>
    </row>
    <row r="53" spans="1:8">
      <c r="A53" s="5" t="s">
        <v>32</v>
      </c>
      <c r="B53" s="33">
        <v>1894080.25</v>
      </c>
      <c r="C53" s="33">
        <v>75458282.879999995</v>
      </c>
      <c r="D53" s="33">
        <v>1166084.21</v>
      </c>
      <c r="E53" s="33"/>
      <c r="F53" s="33">
        <v>13040074.26</v>
      </c>
      <c r="G53" s="33">
        <v>2761169.25</v>
      </c>
      <c r="H53" s="33">
        <v>94319690.849999994</v>
      </c>
    </row>
    <row r="54" spans="1:8">
      <c r="A54" s="5" t="s">
        <v>37</v>
      </c>
      <c r="B54" s="33">
        <v>30431990692.729996</v>
      </c>
      <c r="C54" s="33">
        <v>53412057642.079994</v>
      </c>
      <c r="D54" s="33">
        <v>11918198499.190001</v>
      </c>
      <c r="E54" s="33">
        <v>1308822579.5599999</v>
      </c>
      <c r="F54" s="33">
        <v>31037522263.469997</v>
      </c>
      <c r="G54" s="33">
        <v>30475880189.920002</v>
      </c>
      <c r="H54" s="33">
        <v>158584471866.94998</v>
      </c>
    </row>
  </sheetData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42"/>
  <sheetViews>
    <sheetView topLeftCell="A10" workbookViewId="0">
      <selection activeCell="B11" sqref="B11"/>
    </sheetView>
  </sheetViews>
  <sheetFormatPr defaultRowHeight="12.75"/>
  <cols>
    <col min="1" max="1" width="31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5.7109375" customWidth="1"/>
    <col min="7" max="7" width="38.140625" customWidth="1"/>
    <col min="8" max="8" width="21.140625" customWidth="1"/>
    <col min="9" max="9" width="15.7109375" customWidth="1"/>
    <col min="10" max="10" width="28.85546875" customWidth="1"/>
    <col min="11" max="11" width="12.7109375" customWidth="1"/>
    <col min="12" max="12" width="16.85546875" customWidth="1"/>
    <col min="13" max="13" width="14.28515625" customWidth="1"/>
  </cols>
  <sheetData>
    <row r="1" spans="1:12">
      <c r="A1" s="2" t="s">
        <v>202</v>
      </c>
    </row>
    <row r="2" spans="1:12">
      <c r="A2" s="2" t="s">
        <v>74</v>
      </c>
    </row>
    <row r="3" spans="1:12">
      <c r="A3" s="1" t="s">
        <v>61</v>
      </c>
      <c r="B3" t="s">
        <v>62</v>
      </c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71</v>
      </c>
    </row>
    <row r="8" spans="1:12">
      <c r="A8" s="5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5" t="s">
        <v>65</v>
      </c>
      <c r="B10" s="3">
        <v>99238717125.490005</v>
      </c>
      <c r="C10" s="3">
        <v>6348749830.1599998</v>
      </c>
      <c r="D10" s="3">
        <v>133929901.03</v>
      </c>
      <c r="E10" s="3">
        <v>2781574990.5500002</v>
      </c>
      <c r="F10" s="3">
        <v>14457708349.040001</v>
      </c>
      <c r="G10" s="3">
        <v>3100207615.1100001</v>
      </c>
      <c r="H10" s="3">
        <v>21095876536.189999</v>
      </c>
      <c r="I10" s="3">
        <v>26423533022.07</v>
      </c>
      <c r="J10" s="3">
        <v>181547843.44</v>
      </c>
      <c r="K10" s="3">
        <v>151498536.13</v>
      </c>
      <c r="L10" s="3">
        <v>173913343749.21002</v>
      </c>
    </row>
    <row r="11" spans="1:12">
      <c r="A11" s="5" t="s">
        <v>67</v>
      </c>
      <c r="B11" s="3">
        <v>66791520.960000001</v>
      </c>
      <c r="C11" s="3"/>
      <c r="D11" s="3">
        <v>42863789.420000002</v>
      </c>
      <c r="E11" s="3">
        <v>1370506652.55</v>
      </c>
      <c r="F11" s="3">
        <v>4579307334.3900003</v>
      </c>
      <c r="G11" s="3">
        <v>2480746733.7800002</v>
      </c>
      <c r="H11" s="3">
        <v>13663782507.389999</v>
      </c>
      <c r="I11" s="3">
        <v>1623254925.5</v>
      </c>
      <c r="J11" s="3">
        <v>185092672.58000001</v>
      </c>
      <c r="K11" s="3">
        <v>1046787.78</v>
      </c>
      <c r="L11" s="3">
        <v>24013392924.349998</v>
      </c>
    </row>
    <row r="12" spans="1:12">
      <c r="A12" s="5" t="s">
        <v>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68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5" t="s">
        <v>71</v>
      </c>
      <c r="B14" s="3">
        <v>99305508646.450012</v>
      </c>
      <c r="C14" s="3">
        <v>6348749830.1599998</v>
      </c>
      <c r="D14" s="3">
        <v>176793690.44999999</v>
      </c>
      <c r="E14" s="3">
        <v>4152081643.1000004</v>
      </c>
      <c r="F14" s="3">
        <v>19037015683.43</v>
      </c>
      <c r="G14" s="3">
        <v>5580954348.8900003</v>
      </c>
      <c r="H14" s="3">
        <v>34759659043.580002</v>
      </c>
      <c r="I14" s="3">
        <v>28046787947.57</v>
      </c>
      <c r="J14" s="3">
        <v>366640516.01999998</v>
      </c>
      <c r="K14" s="3">
        <v>152545323.91</v>
      </c>
      <c r="L14" s="3">
        <v>197926736673.56003</v>
      </c>
    </row>
    <row r="17" spans="1:12">
      <c r="A17" s="1" t="s">
        <v>61</v>
      </c>
      <c r="B17" t="s">
        <v>62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64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5" t="s">
        <v>66</v>
      </c>
      <c r="B23" s="33">
        <v>21668175638.48</v>
      </c>
      <c r="C23" s="33">
        <v>798745925.74000001</v>
      </c>
      <c r="D23" s="33">
        <v>1880691.61</v>
      </c>
      <c r="E23" s="33">
        <v>641075319.34000003</v>
      </c>
      <c r="F23" s="33">
        <v>564257667.25999999</v>
      </c>
      <c r="G23" s="33">
        <v>743242.75</v>
      </c>
      <c r="H23" s="33">
        <v>498325999.56999999</v>
      </c>
      <c r="I23" s="33">
        <v>509859523.01999998</v>
      </c>
      <c r="J23" s="33">
        <v>93858009.019999996</v>
      </c>
      <c r="K23" s="33">
        <v>9458740.1400000006</v>
      </c>
      <c r="L23" s="33">
        <v>24786380756.93</v>
      </c>
    </row>
    <row r="24" spans="1:12">
      <c r="A24" s="5" t="s">
        <v>65</v>
      </c>
      <c r="B24" s="33">
        <v>72284700457.899994</v>
      </c>
      <c r="C24" s="33">
        <v>3631060317.5700002</v>
      </c>
      <c r="D24" s="33">
        <v>82005807.790000007</v>
      </c>
      <c r="E24" s="33">
        <v>5165750708.2799997</v>
      </c>
      <c r="F24" s="33">
        <v>7757439305.8599997</v>
      </c>
      <c r="G24" s="33">
        <v>1695932702.05</v>
      </c>
      <c r="H24" s="33">
        <v>11227800722.379999</v>
      </c>
      <c r="I24" s="33">
        <v>3233812482.9299998</v>
      </c>
      <c r="J24" s="33">
        <v>150523634.38999999</v>
      </c>
      <c r="K24" s="33">
        <v>33219262.329999998</v>
      </c>
      <c r="L24" s="33">
        <v>105262245401.48</v>
      </c>
    </row>
    <row r="25" spans="1:12">
      <c r="A25" s="5" t="s">
        <v>67</v>
      </c>
      <c r="B25" s="33">
        <v>33133692.789999999</v>
      </c>
      <c r="C25" s="33">
        <v>2545196.77</v>
      </c>
      <c r="D25" s="33">
        <v>15230446.82</v>
      </c>
      <c r="E25" s="33">
        <v>442213506.13</v>
      </c>
      <c r="F25" s="33">
        <v>1584367827.47</v>
      </c>
      <c r="G25" s="33">
        <v>230409403.69</v>
      </c>
      <c r="H25" s="33">
        <v>4495658162.4899998</v>
      </c>
      <c r="I25" s="33">
        <v>3631147356.6599998</v>
      </c>
      <c r="J25" s="33">
        <v>325407297.07999998</v>
      </c>
      <c r="K25" s="33">
        <v>620632.65</v>
      </c>
      <c r="L25" s="33">
        <v>10760733522.549999</v>
      </c>
    </row>
    <row r="26" spans="1:12">
      <c r="A26" s="5" t="s">
        <v>69</v>
      </c>
      <c r="B26" s="33">
        <v>377486230.68000001</v>
      </c>
      <c r="C26" s="33">
        <v>16106209.779999999</v>
      </c>
      <c r="D26" s="33"/>
      <c r="E26" s="33"/>
      <c r="F26" s="33">
        <v>8215874.4900000002</v>
      </c>
      <c r="G26" s="33"/>
      <c r="H26" s="33">
        <v>3619192.05</v>
      </c>
      <c r="I26" s="33">
        <v>6087005.9800000004</v>
      </c>
      <c r="J26" s="33"/>
      <c r="K26" s="33"/>
      <c r="L26" s="33">
        <v>411514512.98000002</v>
      </c>
    </row>
    <row r="27" spans="1:12">
      <c r="A27" s="5" t="s">
        <v>68</v>
      </c>
      <c r="B27" s="33">
        <v>3256567265.1799998</v>
      </c>
      <c r="C27" s="33">
        <v>132199388.39</v>
      </c>
      <c r="D27" s="33"/>
      <c r="E27" s="33">
        <v>27912194.899999999</v>
      </c>
      <c r="F27" s="33">
        <v>14784213.199999999</v>
      </c>
      <c r="G27" s="33"/>
      <c r="H27" s="33">
        <v>6982140.5700000003</v>
      </c>
      <c r="I27" s="33">
        <v>14299518.869999999</v>
      </c>
      <c r="J27" s="33"/>
      <c r="K27" s="33">
        <v>887003.99</v>
      </c>
      <c r="L27" s="33">
        <v>3453631725.0999994</v>
      </c>
    </row>
    <row r="28" spans="1:12">
      <c r="A28" s="5" t="s">
        <v>38</v>
      </c>
      <c r="B28" s="33">
        <v>97620063285.029968</v>
      </c>
      <c r="C28" s="33">
        <v>4580657038.250001</v>
      </c>
      <c r="D28" s="33">
        <v>99116946.219999999</v>
      </c>
      <c r="E28" s="33">
        <v>6276951728.6499996</v>
      </c>
      <c r="F28" s="33">
        <v>9929064888.2800007</v>
      </c>
      <c r="G28" s="33">
        <v>1927085348.49</v>
      </c>
      <c r="H28" s="33">
        <v>16232386217.059998</v>
      </c>
      <c r="I28" s="33">
        <v>7395205887.4599991</v>
      </c>
      <c r="J28" s="33">
        <v>569788940.49000001</v>
      </c>
      <c r="K28" s="33">
        <v>44185639.109999999</v>
      </c>
      <c r="L28" s="33">
        <v>144674505919.04001</v>
      </c>
    </row>
    <row r="31" spans="1:12">
      <c r="A31" s="1" t="s">
        <v>61</v>
      </c>
      <c r="B31" t="s">
        <v>70</v>
      </c>
    </row>
    <row r="32" spans="1:12">
      <c r="A32" s="1" t="s">
        <v>179</v>
      </c>
      <c r="B32" t="s">
        <v>182</v>
      </c>
    </row>
    <row r="34" spans="1:12">
      <c r="A34" s="1" t="s">
        <v>39</v>
      </c>
      <c r="B34" s="1" t="s">
        <v>36</v>
      </c>
    </row>
    <row r="35" spans="1:12">
      <c r="A35" s="1" t="s">
        <v>42</v>
      </c>
      <c r="B35" t="s">
        <v>33</v>
      </c>
      <c r="C35" t="s">
        <v>30</v>
      </c>
      <c r="D35" t="s">
        <v>35</v>
      </c>
      <c r="E35" t="s">
        <v>29</v>
      </c>
      <c r="F35" t="s">
        <v>34</v>
      </c>
      <c r="G35" t="s">
        <v>54</v>
      </c>
      <c r="H35" t="s">
        <v>31</v>
      </c>
      <c r="I35" t="s">
        <v>16</v>
      </c>
      <c r="J35" t="s">
        <v>55</v>
      </c>
      <c r="K35" t="s">
        <v>32</v>
      </c>
      <c r="L35" t="s">
        <v>37</v>
      </c>
    </row>
    <row r="36" spans="1:12">
      <c r="A36" s="5" t="s">
        <v>64</v>
      </c>
      <c r="B36" s="33">
        <v>30528113.98</v>
      </c>
      <c r="C36" s="33"/>
      <c r="D36" s="33">
        <v>28382760702.580002</v>
      </c>
      <c r="E36" s="33">
        <v>5020885564.4200001</v>
      </c>
      <c r="F36" s="33">
        <v>946167827.64999998</v>
      </c>
      <c r="G36" s="33">
        <v>162568841.53</v>
      </c>
      <c r="H36" s="33">
        <v>6986537.3300000001</v>
      </c>
      <c r="I36" s="33"/>
      <c r="J36" s="33">
        <v>170689692.75</v>
      </c>
      <c r="K36" s="33"/>
      <c r="L36" s="33">
        <v>34720587280.240005</v>
      </c>
    </row>
    <row r="37" spans="1:12">
      <c r="A37" s="5" t="s">
        <v>66</v>
      </c>
      <c r="B37" s="33">
        <v>52843924690.730003</v>
      </c>
      <c r="C37" s="33">
        <v>3105979676.2299995</v>
      </c>
      <c r="D37" s="33">
        <v>6513507914.79</v>
      </c>
      <c r="E37" s="33">
        <v>3392422174.6599998</v>
      </c>
      <c r="F37" s="33">
        <v>3489632644.1500001</v>
      </c>
      <c r="G37" s="33">
        <v>1180665538.9400001</v>
      </c>
      <c r="H37" s="33">
        <v>3317157762.46</v>
      </c>
      <c r="I37" s="33">
        <v>2426638035.3400002</v>
      </c>
      <c r="J37" s="33">
        <v>1228733700.8199999</v>
      </c>
      <c r="K37" s="33">
        <v>22999182.740000002</v>
      </c>
      <c r="L37" s="33">
        <v>77521661320.860016</v>
      </c>
    </row>
    <row r="38" spans="1:12">
      <c r="A38" s="5" t="s">
        <v>65</v>
      </c>
      <c r="B38" s="33">
        <v>1385476616.6500001</v>
      </c>
      <c r="C38" s="33">
        <v>99036210.170000002</v>
      </c>
      <c r="D38" s="33">
        <v>51068111.339999996</v>
      </c>
      <c r="E38" s="33">
        <v>2993954378.0499997</v>
      </c>
      <c r="F38" s="33">
        <v>716605867.03999996</v>
      </c>
      <c r="G38" s="33">
        <v>1911345066.97</v>
      </c>
      <c r="H38" s="33">
        <v>2725875511.1100001</v>
      </c>
      <c r="I38" s="33">
        <v>423462084.91999996</v>
      </c>
      <c r="J38" s="33">
        <v>762823326.72000003</v>
      </c>
      <c r="K38" s="33">
        <v>67422384.709999993</v>
      </c>
      <c r="L38" s="33">
        <v>11137069557.679998</v>
      </c>
    </row>
    <row r="39" spans="1:12">
      <c r="A39" s="5" t="s">
        <v>67</v>
      </c>
      <c r="B39" s="33">
        <v>24016447.219999999</v>
      </c>
      <c r="C39" s="33">
        <v>1464971.14</v>
      </c>
      <c r="D39" s="33">
        <v>48876240.060000002</v>
      </c>
      <c r="E39" s="33">
        <v>607629347.69000006</v>
      </c>
      <c r="F39" s="33">
        <v>1201466376.9400001</v>
      </c>
      <c r="G39" s="33">
        <v>3987014158.79</v>
      </c>
      <c r="H39" s="33">
        <v>2359283381.0999999</v>
      </c>
      <c r="I39" s="33">
        <v>432139558.19999999</v>
      </c>
      <c r="J39" s="33">
        <v>401526473.15999997</v>
      </c>
      <c r="K39" s="33"/>
      <c r="L39" s="33">
        <v>9063416954.3000011</v>
      </c>
    </row>
    <row r="40" spans="1:12">
      <c r="A40" s="5" t="s">
        <v>69</v>
      </c>
      <c r="B40" s="33">
        <v>1443002258.24</v>
      </c>
      <c r="C40" s="33">
        <v>90747861.75</v>
      </c>
      <c r="D40" s="33">
        <v>32006996.489999998</v>
      </c>
      <c r="E40" s="33">
        <v>3921191.51</v>
      </c>
      <c r="F40" s="33">
        <v>69596756.879999995</v>
      </c>
      <c r="G40" s="33">
        <v>4004459.43</v>
      </c>
      <c r="H40" s="33">
        <v>18213524.760000002</v>
      </c>
      <c r="I40" s="33">
        <v>30785631.460000001</v>
      </c>
      <c r="J40" s="33">
        <v>992716.66</v>
      </c>
      <c r="K40" s="33">
        <v>724337.57000000007</v>
      </c>
      <c r="L40" s="33">
        <v>1693995734.75</v>
      </c>
    </row>
    <row r="41" spans="1:12">
      <c r="A41" s="5" t="s">
        <v>68</v>
      </c>
      <c r="B41" s="33">
        <v>21622185966.549999</v>
      </c>
      <c r="C41" s="33">
        <v>1064287558.3</v>
      </c>
      <c r="D41" s="33">
        <v>56039176.370000005</v>
      </c>
      <c r="E41" s="33">
        <v>393378093.21000004</v>
      </c>
      <c r="F41" s="33">
        <v>442168235.65999997</v>
      </c>
      <c r="G41" s="33">
        <v>13378206.439999999</v>
      </c>
      <c r="H41" s="33">
        <v>242628462.69999999</v>
      </c>
      <c r="I41" s="33">
        <v>477907311.94999999</v>
      </c>
      <c r="J41" s="33">
        <v>132594222.10000001</v>
      </c>
      <c r="K41" s="33">
        <v>3173785.83</v>
      </c>
      <c r="L41" s="33">
        <v>24447741019.109997</v>
      </c>
    </row>
    <row r="42" spans="1:12">
      <c r="A42" s="5" t="s">
        <v>37</v>
      </c>
      <c r="B42" s="33">
        <v>77349134093.37001</v>
      </c>
      <c r="C42" s="33">
        <v>4361516277.5899992</v>
      </c>
      <c r="D42" s="33">
        <v>35084259141.629997</v>
      </c>
      <c r="E42" s="33">
        <v>12412190749.540001</v>
      </c>
      <c r="F42" s="33">
        <v>6865637708.3200006</v>
      </c>
      <c r="G42" s="33">
        <v>7258976272.0999994</v>
      </c>
      <c r="H42" s="33">
        <v>8670145179.460001</v>
      </c>
      <c r="I42" s="33">
        <v>3790932621.8699999</v>
      </c>
      <c r="J42" s="33">
        <v>2697360132.2099996</v>
      </c>
      <c r="K42" s="33">
        <v>94319690.849999979</v>
      </c>
      <c r="L42" s="33">
        <v>158584471866.94</v>
      </c>
    </row>
  </sheetData>
  <pageMargins left="0.7" right="0.7" top="0.75" bottom="0.75" header="0.3" footer="0.3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41"/>
  <sheetViews>
    <sheetView topLeftCell="A13" workbookViewId="0"/>
  </sheetViews>
  <sheetFormatPr defaultRowHeight="12.75"/>
  <cols>
    <col min="1" max="1" width="58.85546875" bestFit="1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5.7109375" bestFit="1" customWidth="1"/>
    <col min="7" max="7" width="38.140625" customWidth="1"/>
    <col min="8" max="8" width="21.140625" customWidth="1"/>
    <col min="9" max="9" width="15.7109375" bestFit="1" customWidth="1"/>
    <col min="10" max="10" width="28.85546875" customWidth="1"/>
    <col min="11" max="11" width="12.7109375" customWidth="1"/>
    <col min="12" max="12" width="18.140625" bestFit="1" customWidth="1"/>
    <col min="13" max="13" width="14.28515625" customWidth="1"/>
  </cols>
  <sheetData>
    <row r="1" spans="1:12">
      <c r="A1" s="2" t="s">
        <v>75</v>
      </c>
    </row>
    <row r="2" spans="1:12">
      <c r="A2" s="2" t="s">
        <v>76</v>
      </c>
    </row>
    <row r="3" spans="1:12">
      <c r="A3" s="1" t="s">
        <v>61</v>
      </c>
      <c r="B3" t="s">
        <v>63</v>
      </c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38</v>
      </c>
    </row>
    <row r="8" spans="1:12">
      <c r="A8" s="5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5" t="s">
        <v>65</v>
      </c>
      <c r="B10" s="3">
        <v>48359768163.650002</v>
      </c>
      <c r="C10" s="3">
        <v>2397099267.1700001</v>
      </c>
      <c r="D10" s="3">
        <v>8244645549.9300003</v>
      </c>
      <c r="E10" s="3">
        <v>1130102193.95</v>
      </c>
      <c r="F10" s="3">
        <v>4977682578.6000004</v>
      </c>
      <c r="G10" s="3">
        <v>2749190365.6799998</v>
      </c>
      <c r="H10" s="3">
        <v>10766679912.549999</v>
      </c>
      <c r="I10" s="3">
        <v>8015885636.1800003</v>
      </c>
      <c r="J10" s="3">
        <v>1879135304.71</v>
      </c>
      <c r="K10" s="3">
        <v>58561810.82</v>
      </c>
      <c r="L10" s="3">
        <v>88578750783.240005</v>
      </c>
    </row>
    <row r="11" spans="1:12">
      <c r="A11" s="5" t="s">
        <v>67</v>
      </c>
      <c r="B11" s="3">
        <v>18667886.489999998</v>
      </c>
      <c r="C11" s="3"/>
      <c r="D11" s="3">
        <v>104426836.2</v>
      </c>
      <c r="E11" s="3">
        <v>67995311.989999995</v>
      </c>
      <c r="F11" s="3">
        <v>966934354.26999998</v>
      </c>
      <c r="G11" s="3">
        <v>1147405306.6900001</v>
      </c>
      <c r="H11" s="3">
        <v>2880557535.54</v>
      </c>
      <c r="I11" s="3">
        <v>428341488.63999999</v>
      </c>
      <c r="J11" s="3">
        <v>702502968.47000003</v>
      </c>
      <c r="K11" s="3">
        <v>53083327.640000001</v>
      </c>
      <c r="L11" s="3">
        <v>6369915015.9300013</v>
      </c>
    </row>
    <row r="12" spans="1:12">
      <c r="A12" s="5" t="s">
        <v>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68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5" t="s">
        <v>38</v>
      </c>
      <c r="B14" s="3">
        <v>48378436050.139999</v>
      </c>
      <c r="C14" s="3">
        <v>2397099267.1700001</v>
      </c>
      <c r="D14" s="3">
        <v>8349072386.1300001</v>
      </c>
      <c r="E14" s="3">
        <v>1198097505.9400001</v>
      </c>
      <c r="F14" s="3">
        <v>5944616932.8700008</v>
      </c>
      <c r="G14" s="3">
        <v>3896595672.3699999</v>
      </c>
      <c r="H14" s="3">
        <v>13647237448.09</v>
      </c>
      <c r="I14" s="3">
        <v>8444227124.8200006</v>
      </c>
      <c r="J14" s="3">
        <v>2581638273.1800003</v>
      </c>
      <c r="K14" s="3">
        <v>111645138.46000001</v>
      </c>
      <c r="L14" s="3">
        <v>94948665799.170013</v>
      </c>
    </row>
    <row r="17" spans="1:12">
      <c r="A17" s="1" t="s">
        <v>61</v>
      </c>
      <c r="B17" t="s">
        <v>63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64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5" t="s">
        <v>66</v>
      </c>
      <c r="B23" s="33">
        <v>47616193694.510002</v>
      </c>
      <c r="C23" s="33">
        <v>1903642538.48</v>
      </c>
      <c r="D23" s="33">
        <v>5603464073.6899996</v>
      </c>
      <c r="E23" s="33">
        <v>6307516846.1099997</v>
      </c>
      <c r="F23" s="33">
        <v>1921923545.3499999</v>
      </c>
      <c r="G23" s="33">
        <v>907837113.84000003</v>
      </c>
      <c r="H23" s="33">
        <v>3252243697.3899999</v>
      </c>
      <c r="I23" s="33">
        <v>1119250783.73</v>
      </c>
      <c r="J23" s="33">
        <v>1970113139.78</v>
      </c>
      <c r="K23" s="33">
        <v>69728870.439999998</v>
      </c>
      <c r="L23" s="33">
        <v>70671914303.320007</v>
      </c>
    </row>
    <row r="24" spans="1:12">
      <c r="A24" s="5" t="s">
        <v>65</v>
      </c>
      <c r="B24" s="33">
        <v>32499617404.169998</v>
      </c>
      <c r="C24" s="33">
        <v>1290692049.98</v>
      </c>
      <c r="D24" s="33">
        <v>16478633498.49</v>
      </c>
      <c r="E24" s="33">
        <v>1033375097.54</v>
      </c>
      <c r="F24" s="33">
        <v>1875378753.3900001</v>
      </c>
      <c r="G24" s="33">
        <v>741617413.27999997</v>
      </c>
      <c r="H24" s="33">
        <v>3583374613.9899998</v>
      </c>
      <c r="I24" s="33">
        <v>1365374363.52</v>
      </c>
      <c r="J24" s="33">
        <v>840401057.53999996</v>
      </c>
      <c r="K24" s="33">
        <v>22915989.41</v>
      </c>
      <c r="L24" s="33">
        <v>59731380241.309998</v>
      </c>
    </row>
    <row r="25" spans="1:12">
      <c r="A25" s="5" t="s">
        <v>67</v>
      </c>
      <c r="B25" s="33">
        <v>7459351.5300000003</v>
      </c>
      <c r="C25" s="33">
        <v>2976476.34</v>
      </c>
      <c r="D25" s="33">
        <v>11830572.91</v>
      </c>
      <c r="E25" s="33">
        <v>81158277.060000002</v>
      </c>
      <c r="F25" s="33">
        <v>144193567.68000001</v>
      </c>
      <c r="G25" s="33">
        <v>227057693.71000001</v>
      </c>
      <c r="H25" s="33">
        <v>928100917.50999999</v>
      </c>
      <c r="I25" s="33">
        <v>621781783.91999996</v>
      </c>
      <c r="J25" s="33">
        <v>42902654.280000001</v>
      </c>
      <c r="K25" s="33"/>
      <c r="L25" s="33">
        <v>2067461294.9399998</v>
      </c>
    </row>
    <row r="26" spans="1:12">
      <c r="A26" s="5" t="s">
        <v>69</v>
      </c>
      <c r="B26" s="33">
        <v>331091099.29000002</v>
      </c>
      <c r="C26" s="33">
        <v>11796027.85</v>
      </c>
      <c r="D26" s="33"/>
      <c r="E26" s="33">
        <v>1272538.94</v>
      </c>
      <c r="F26" s="33">
        <v>4402457.05</v>
      </c>
      <c r="G26" s="33"/>
      <c r="H26" s="33">
        <v>4770985.8600000003</v>
      </c>
      <c r="I26" s="33">
        <v>304012.96999999997</v>
      </c>
      <c r="J26" s="33">
        <v>1059338.3</v>
      </c>
      <c r="K26" s="33"/>
      <c r="L26" s="33">
        <v>354696460.26000011</v>
      </c>
    </row>
    <row r="27" spans="1:12">
      <c r="A27" s="5" t="s">
        <v>68</v>
      </c>
      <c r="B27" s="33">
        <v>2083509538.29</v>
      </c>
      <c r="C27" s="33">
        <v>65832428.380000003</v>
      </c>
      <c r="D27" s="33">
        <v>688884.39</v>
      </c>
      <c r="E27" s="33">
        <v>32676292.600000001</v>
      </c>
      <c r="F27" s="33">
        <v>35718049.369999997</v>
      </c>
      <c r="G27" s="33">
        <v>4435761.3600000003</v>
      </c>
      <c r="H27" s="33">
        <v>9036408.0500000007</v>
      </c>
      <c r="I27" s="33">
        <v>19296954.620000001</v>
      </c>
      <c r="J27" s="33">
        <v>29718488.109999999</v>
      </c>
      <c r="K27" s="33"/>
      <c r="L27" s="33">
        <v>2280912805.1700001</v>
      </c>
    </row>
    <row r="28" spans="1:12">
      <c r="A28" s="5" t="s">
        <v>38</v>
      </c>
      <c r="B28" s="33">
        <v>82537871087.789978</v>
      </c>
      <c r="C28" s="33">
        <v>3274939521.0300002</v>
      </c>
      <c r="D28" s="33">
        <v>22094617029.48</v>
      </c>
      <c r="E28" s="33">
        <v>7455999052.25</v>
      </c>
      <c r="F28" s="33">
        <v>3981616372.8399997</v>
      </c>
      <c r="G28" s="33">
        <v>1880947982.1899998</v>
      </c>
      <c r="H28" s="33">
        <v>7777526622.7999992</v>
      </c>
      <c r="I28" s="33">
        <v>3126007898.7599998</v>
      </c>
      <c r="J28" s="33">
        <v>2884194678.0100002</v>
      </c>
      <c r="K28" s="33">
        <v>92644859.849999994</v>
      </c>
      <c r="L28" s="33">
        <v>135106365105</v>
      </c>
    </row>
    <row r="30" spans="1:12">
      <c r="A30" s="1" t="s">
        <v>61</v>
      </c>
      <c r="B30" t="s">
        <v>63</v>
      </c>
    </row>
    <row r="31" spans="1:12">
      <c r="A31" s="1" t="s">
        <v>179</v>
      </c>
      <c r="B31" t="s">
        <v>182</v>
      </c>
    </row>
    <row r="33" spans="1:12">
      <c r="A33" s="1" t="s">
        <v>39</v>
      </c>
      <c r="B33" s="1" t="s">
        <v>36</v>
      </c>
    </row>
    <row r="34" spans="1:12">
      <c r="A34" s="1" t="s">
        <v>42</v>
      </c>
      <c r="B34" t="s">
        <v>33</v>
      </c>
      <c r="C34" t="s">
        <v>30</v>
      </c>
      <c r="D34" t="s">
        <v>35</v>
      </c>
      <c r="E34" t="s">
        <v>29</v>
      </c>
      <c r="F34" t="s">
        <v>34</v>
      </c>
      <c r="G34" t="s">
        <v>54</v>
      </c>
      <c r="H34" t="s">
        <v>31</v>
      </c>
      <c r="I34" t="s">
        <v>16</v>
      </c>
      <c r="J34" t="s">
        <v>55</v>
      </c>
      <c r="K34" t="s">
        <v>32</v>
      </c>
      <c r="L34" t="s">
        <v>38</v>
      </c>
    </row>
    <row r="35" spans="1:12">
      <c r="A35" s="5" t="s">
        <v>64</v>
      </c>
      <c r="B35" s="33">
        <v>30528113.98</v>
      </c>
      <c r="C35" s="33"/>
      <c r="D35" s="33">
        <v>28382760702.580002</v>
      </c>
      <c r="E35" s="33">
        <v>5020885564.4200001</v>
      </c>
      <c r="F35" s="33">
        <v>946167827.64999998</v>
      </c>
      <c r="G35" s="33">
        <v>162568841.53</v>
      </c>
      <c r="H35" s="33">
        <v>6986537.3300000001</v>
      </c>
      <c r="I35" s="33"/>
      <c r="J35" s="33">
        <v>170689692.75</v>
      </c>
      <c r="K35" s="33"/>
      <c r="L35" s="33">
        <v>34720587280.240005</v>
      </c>
    </row>
    <row r="36" spans="1:12">
      <c r="A36" s="5" t="s">
        <v>66</v>
      </c>
      <c r="B36" s="33">
        <v>41068187131.970001</v>
      </c>
      <c r="C36" s="33">
        <v>2248687046.7399998</v>
      </c>
      <c r="D36" s="33">
        <v>6508066022.75</v>
      </c>
      <c r="E36" s="33">
        <v>3087603333.1300001</v>
      </c>
      <c r="F36" s="33">
        <v>2779188242.7800002</v>
      </c>
      <c r="G36" s="33">
        <v>1100320381.27</v>
      </c>
      <c r="H36" s="33">
        <v>3096398239.2199998</v>
      </c>
      <c r="I36" s="33">
        <v>2071523012.1800001</v>
      </c>
      <c r="J36" s="33">
        <v>1205336952.74</v>
      </c>
      <c r="K36" s="33">
        <v>17462603.940000001</v>
      </c>
      <c r="L36" s="33">
        <v>63182772966.719994</v>
      </c>
    </row>
    <row r="37" spans="1:12">
      <c r="A37" s="5" t="s">
        <v>65</v>
      </c>
      <c r="B37" s="33">
        <v>261689141.13</v>
      </c>
      <c r="C37" s="33">
        <v>11280292.9</v>
      </c>
      <c r="D37" s="33">
        <v>37886089.149999999</v>
      </c>
      <c r="E37" s="33">
        <v>416766187.69999999</v>
      </c>
      <c r="F37" s="33">
        <v>67789132.629999995</v>
      </c>
      <c r="G37" s="33">
        <v>33655756.5</v>
      </c>
      <c r="H37" s="33">
        <v>942122720.35000002</v>
      </c>
      <c r="I37" s="33">
        <v>74226901.849999994</v>
      </c>
      <c r="J37" s="33">
        <v>3791647.44</v>
      </c>
      <c r="K37" s="33">
        <v>1917302.07</v>
      </c>
      <c r="L37" s="33">
        <v>1851125171.7199998</v>
      </c>
    </row>
    <row r="38" spans="1:12">
      <c r="A38" s="5" t="s">
        <v>67</v>
      </c>
      <c r="B38" s="33">
        <v>2027545.72</v>
      </c>
      <c r="C38" s="33"/>
      <c r="D38" s="33">
        <v>35458327.590000004</v>
      </c>
      <c r="E38" s="33">
        <v>66566672.32</v>
      </c>
      <c r="F38" s="33">
        <v>47892864.130000003</v>
      </c>
      <c r="G38" s="33">
        <v>880126116.79999995</v>
      </c>
      <c r="H38" s="33">
        <v>355396789.12</v>
      </c>
      <c r="I38" s="33">
        <v>147571063.88</v>
      </c>
      <c r="J38" s="33">
        <v>352251647.95999998</v>
      </c>
      <c r="K38" s="33"/>
      <c r="L38" s="33">
        <v>1887291027.52</v>
      </c>
    </row>
    <row r="39" spans="1:12">
      <c r="A39" s="5" t="s">
        <v>69</v>
      </c>
      <c r="B39" s="33">
        <v>986726822.91999996</v>
      </c>
      <c r="C39" s="33">
        <v>51615805.659999996</v>
      </c>
      <c r="D39" s="33">
        <v>19930328.309999999</v>
      </c>
      <c r="E39" s="33">
        <v>3921191.51</v>
      </c>
      <c r="F39" s="33">
        <v>54507081.130000003</v>
      </c>
      <c r="G39" s="33">
        <v>4004459.43</v>
      </c>
      <c r="H39" s="33">
        <v>18213524.760000002</v>
      </c>
      <c r="I39" s="33">
        <v>19975761.02</v>
      </c>
      <c r="J39" s="33">
        <v>992716.66</v>
      </c>
      <c r="K39" s="33">
        <v>517995.31</v>
      </c>
      <c r="L39" s="33">
        <v>1160405686.71</v>
      </c>
    </row>
    <row r="40" spans="1:12">
      <c r="A40" s="5" t="s">
        <v>68</v>
      </c>
      <c r="B40" s="33">
        <v>10015709725.809999</v>
      </c>
      <c r="C40" s="33">
        <v>376375964.57999998</v>
      </c>
      <c r="D40" s="33">
        <v>38663929.060000002</v>
      </c>
      <c r="E40" s="33">
        <v>231398615.61000001</v>
      </c>
      <c r="F40" s="33">
        <v>193519264.63999999</v>
      </c>
      <c r="G40" s="33">
        <v>13378206.439999999</v>
      </c>
      <c r="H40" s="33">
        <v>125138219.06</v>
      </c>
      <c r="I40" s="33">
        <v>206016691.86000001</v>
      </c>
      <c r="J40" s="33">
        <v>130999417.17</v>
      </c>
      <c r="K40" s="33">
        <v>2118370.34</v>
      </c>
      <c r="L40" s="33">
        <v>11333318404.57</v>
      </c>
    </row>
    <row r="41" spans="1:12">
      <c r="A41" s="5" t="s">
        <v>38</v>
      </c>
      <c r="B41" s="33">
        <v>52364868481.529999</v>
      </c>
      <c r="C41" s="33">
        <v>2687959109.8799996</v>
      </c>
      <c r="D41" s="33">
        <v>35022765399.439995</v>
      </c>
      <c r="E41" s="33">
        <v>8827141564.6900005</v>
      </c>
      <c r="F41" s="33">
        <v>4089064412.9600005</v>
      </c>
      <c r="G41" s="33">
        <v>2194053761.9699998</v>
      </c>
      <c r="H41" s="33">
        <v>4544256029.8400002</v>
      </c>
      <c r="I41" s="33">
        <v>2519313430.79</v>
      </c>
      <c r="J41" s="33">
        <v>1864062074.7200003</v>
      </c>
      <c r="K41" s="33">
        <v>22016271.66</v>
      </c>
      <c r="L41" s="33">
        <v>114135500537.48001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42"/>
  <sheetViews>
    <sheetView topLeftCell="A7" workbookViewId="0">
      <selection activeCell="E16" sqref="E16"/>
    </sheetView>
  </sheetViews>
  <sheetFormatPr defaultRowHeight="12.75"/>
  <cols>
    <col min="1" max="1" width="32.85546875" bestFit="1" customWidth="1"/>
    <col min="2" max="2" width="24.85546875" customWidth="1"/>
    <col min="3" max="3" width="16.85546875" customWidth="1"/>
    <col min="4" max="4" width="21.5703125" customWidth="1"/>
    <col min="5" max="5" width="22.5703125" customWidth="1"/>
    <col min="6" max="6" width="16.85546875" bestFit="1" customWidth="1"/>
    <col min="7" max="7" width="38.140625" customWidth="1"/>
    <col min="8" max="8" width="21.140625" customWidth="1"/>
    <col min="9" max="9" width="16.85546875" bestFit="1" customWidth="1"/>
    <col min="10" max="10" width="28.85546875" customWidth="1"/>
    <col min="11" max="11" width="14" bestFit="1" customWidth="1"/>
    <col min="12" max="13" width="18.140625" customWidth="1"/>
  </cols>
  <sheetData>
    <row r="1" spans="1:12">
      <c r="A1" s="2" t="s">
        <v>77</v>
      </c>
    </row>
    <row r="2" spans="1:12">
      <c r="A2" s="2" t="s">
        <v>78</v>
      </c>
    </row>
    <row r="3" spans="1:12">
      <c r="A3" s="1" t="s">
        <v>61</v>
      </c>
      <c r="B3" t="s">
        <v>70</v>
      </c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38</v>
      </c>
    </row>
    <row r="8" spans="1:12">
      <c r="A8" s="5" t="s">
        <v>64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5" t="s">
        <v>66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5" t="s">
        <v>65</v>
      </c>
      <c r="B10" s="3">
        <v>147598485289.14001</v>
      </c>
      <c r="C10" s="3">
        <v>8745849097.3299999</v>
      </c>
      <c r="D10" s="3">
        <v>8378575450.96</v>
      </c>
      <c r="E10" s="3">
        <v>3911677184.5</v>
      </c>
      <c r="F10" s="3">
        <v>19435390927.639999</v>
      </c>
      <c r="G10" s="3">
        <v>5849397980.79</v>
      </c>
      <c r="H10" s="3">
        <v>31862556448.739998</v>
      </c>
      <c r="I10" s="3">
        <v>34439418658.25</v>
      </c>
      <c r="J10" s="3">
        <v>2060683148.1500001</v>
      </c>
      <c r="K10" s="3">
        <v>210060346.94999999</v>
      </c>
      <c r="L10" s="3">
        <v>262492094532.45001</v>
      </c>
    </row>
    <row r="11" spans="1:12">
      <c r="A11" s="5" t="s">
        <v>67</v>
      </c>
      <c r="B11" s="3">
        <v>85459407.450000003</v>
      </c>
      <c r="C11" s="3"/>
      <c r="D11" s="3">
        <v>147290625.62</v>
      </c>
      <c r="E11" s="3">
        <v>1438501964.54</v>
      </c>
      <c r="F11" s="3">
        <v>5546241688.6599998</v>
      </c>
      <c r="G11" s="3">
        <v>3628152040.4700003</v>
      </c>
      <c r="H11" s="3">
        <v>16544340042.93</v>
      </c>
      <c r="I11" s="3">
        <v>2051596414.1399999</v>
      </c>
      <c r="J11" s="3">
        <v>887595641.05000007</v>
      </c>
      <c r="K11" s="3">
        <v>54130115.420000002</v>
      </c>
      <c r="L11" s="3">
        <v>30383307940.279995</v>
      </c>
    </row>
    <row r="12" spans="1:12">
      <c r="A12" s="5" t="s">
        <v>69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68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5" t="s">
        <v>38</v>
      </c>
      <c r="B14" s="3">
        <v>147683944696.59003</v>
      </c>
      <c r="C14" s="3">
        <v>8745849097.3299999</v>
      </c>
      <c r="D14" s="3">
        <v>8525866076.5799999</v>
      </c>
      <c r="E14" s="3">
        <v>5350179149.04</v>
      </c>
      <c r="F14" s="3">
        <v>24981632616.299999</v>
      </c>
      <c r="G14" s="3">
        <v>9477550021.2600002</v>
      </c>
      <c r="H14" s="3">
        <v>48406896491.669998</v>
      </c>
      <c r="I14" s="3">
        <v>36491015072.389999</v>
      </c>
      <c r="J14" s="3">
        <v>2948278789.2000003</v>
      </c>
      <c r="K14" s="3">
        <v>264190462.37</v>
      </c>
      <c r="L14" s="3">
        <v>292875402472.72998</v>
      </c>
    </row>
    <row r="17" spans="1:12">
      <c r="A17" s="1" t="s">
        <v>61</v>
      </c>
      <c r="B17" t="s">
        <v>70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36</v>
      </c>
    </row>
    <row r="21" spans="1:12">
      <c r="A21" s="1" t="s">
        <v>42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64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5" t="s">
        <v>66</v>
      </c>
      <c r="B23" s="33">
        <v>69284369332.990005</v>
      </c>
      <c r="C23" s="33">
        <v>2702388464.2200003</v>
      </c>
      <c r="D23" s="33">
        <v>5605344765.2999992</v>
      </c>
      <c r="E23" s="33">
        <v>6948592165.4499998</v>
      </c>
      <c r="F23" s="33">
        <v>2486181212.6099997</v>
      </c>
      <c r="G23" s="33">
        <v>908580356.59000003</v>
      </c>
      <c r="H23" s="33">
        <v>3750569696.96</v>
      </c>
      <c r="I23" s="33">
        <v>1629110306.75</v>
      </c>
      <c r="J23" s="33">
        <v>2063971148.8</v>
      </c>
      <c r="K23" s="33">
        <v>79187610.579999998</v>
      </c>
      <c r="L23" s="33">
        <v>95458295060.250015</v>
      </c>
    </row>
    <row r="24" spans="1:12">
      <c r="A24" s="5" t="s">
        <v>65</v>
      </c>
      <c r="B24" s="33">
        <v>104784317862.06999</v>
      </c>
      <c r="C24" s="33">
        <v>4921752367.5500002</v>
      </c>
      <c r="D24" s="33">
        <v>16560639306.280001</v>
      </c>
      <c r="E24" s="33">
        <v>6199125805.8199997</v>
      </c>
      <c r="F24" s="33">
        <v>9632818059.25</v>
      </c>
      <c r="G24" s="33">
        <v>2437550115.3299999</v>
      </c>
      <c r="H24" s="33">
        <v>14811175336.369999</v>
      </c>
      <c r="I24" s="33">
        <v>4599186846.4499998</v>
      </c>
      <c r="J24" s="33">
        <v>990924691.92999995</v>
      </c>
      <c r="K24" s="33">
        <v>56135251.739999995</v>
      </c>
      <c r="L24" s="33">
        <v>164993625642.78998</v>
      </c>
    </row>
    <row r="25" spans="1:12">
      <c r="A25" s="5" t="s">
        <v>67</v>
      </c>
      <c r="B25" s="33">
        <v>40593044.32</v>
      </c>
      <c r="C25" s="33">
        <v>5521673.1099999994</v>
      </c>
      <c r="D25" s="33">
        <v>27061019.73</v>
      </c>
      <c r="E25" s="33">
        <v>523371783.19</v>
      </c>
      <c r="F25" s="33">
        <v>1728561395.1500001</v>
      </c>
      <c r="G25" s="33">
        <v>457467097.39999998</v>
      </c>
      <c r="H25" s="33">
        <v>5423759080</v>
      </c>
      <c r="I25" s="33">
        <v>4252929140.5799999</v>
      </c>
      <c r="J25" s="33">
        <v>368309951.36000001</v>
      </c>
      <c r="K25" s="33">
        <v>620632.65</v>
      </c>
      <c r="L25" s="33">
        <v>12828194817.49</v>
      </c>
    </row>
    <row r="26" spans="1:12">
      <c r="A26" s="5" t="s">
        <v>69</v>
      </c>
      <c r="B26" s="33">
        <v>708577329.97000003</v>
      </c>
      <c r="C26" s="33">
        <v>27902237.629999999</v>
      </c>
      <c r="D26" s="33"/>
      <c r="E26" s="33">
        <v>1272538.94</v>
      </c>
      <c r="F26" s="33">
        <v>12618331.539999999</v>
      </c>
      <c r="G26" s="33"/>
      <c r="H26" s="33">
        <v>8390177.9100000001</v>
      </c>
      <c r="I26" s="33">
        <v>6391018.9500000002</v>
      </c>
      <c r="J26" s="33">
        <v>1059338.3</v>
      </c>
      <c r="K26" s="33"/>
      <c r="L26" s="33">
        <v>766210973.24000001</v>
      </c>
    </row>
    <row r="27" spans="1:12">
      <c r="A27" s="5" t="s">
        <v>68</v>
      </c>
      <c r="B27" s="33">
        <v>5340076803.4699993</v>
      </c>
      <c r="C27" s="33">
        <v>198031816.77000001</v>
      </c>
      <c r="D27" s="33">
        <v>688884.39</v>
      </c>
      <c r="E27" s="33">
        <v>60588487.5</v>
      </c>
      <c r="F27" s="33">
        <v>50502262.569999993</v>
      </c>
      <c r="G27" s="33">
        <v>4435761.3600000003</v>
      </c>
      <c r="H27" s="33">
        <v>16018548.620000001</v>
      </c>
      <c r="I27" s="33">
        <v>33596473.490000002</v>
      </c>
      <c r="J27" s="33">
        <v>29718488.109999999</v>
      </c>
      <c r="K27" s="33">
        <v>887003.99</v>
      </c>
      <c r="L27" s="33">
        <v>5734544530.2699986</v>
      </c>
    </row>
    <row r="28" spans="1:12">
      <c r="A28" s="5" t="s">
        <v>38</v>
      </c>
      <c r="B28" s="33">
        <v>180157934372.82001</v>
      </c>
      <c r="C28" s="33">
        <v>7855596559.2800007</v>
      </c>
      <c r="D28" s="33">
        <v>22193733975.700001</v>
      </c>
      <c r="E28" s="33">
        <v>13732950780.900002</v>
      </c>
      <c r="F28" s="33">
        <v>13910681261.120001</v>
      </c>
      <c r="G28" s="33">
        <v>3808033330.6800003</v>
      </c>
      <c r="H28" s="33">
        <v>24009912839.859997</v>
      </c>
      <c r="I28" s="33">
        <v>10521213786.219999</v>
      </c>
      <c r="J28" s="33">
        <v>3453983618.5000005</v>
      </c>
      <c r="K28" s="33">
        <v>136830498.96000001</v>
      </c>
      <c r="L28" s="33">
        <v>279780871024.03998</v>
      </c>
    </row>
    <row r="29" spans="1:12">
      <c r="A29" s="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>
      <c r="A30" s="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>
      <c r="A31" s="1" t="s">
        <v>61</v>
      </c>
      <c r="B31" t="s">
        <v>70</v>
      </c>
    </row>
    <row r="32" spans="1:12">
      <c r="A32" s="1" t="s">
        <v>179</v>
      </c>
      <c r="B32" t="s">
        <v>182</v>
      </c>
    </row>
    <row r="34" spans="1:12">
      <c r="A34" s="1" t="s">
        <v>39</v>
      </c>
      <c r="B34" s="1" t="s">
        <v>36</v>
      </c>
    </row>
    <row r="35" spans="1:12">
      <c r="A35" s="1" t="s">
        <v>42</v>
      </c>
      <c r="B35" t="s">
        <v>33</v>
      </c>
      <c r="C35" t="s">
        <v>30</v>
      </c>
      <c r="D35" t="s">
        <v>35</v>
      </c>
      <c r="E35" t="s">
        <v>29</v>
      </c>
      <c r="F35" t="s">
        <v>34</v>
      </c>
      <c r="G35" t="s">
        <v>54</v>
      </c>
      <c r="H35" t="s">
        <v>31</v>
      </c>
      <c r="I35" t="s">
        <v>16</v>
      </c>
      <c r="J35" t="s">
        <v>55</v>
      </c>
      <c r="K35" t="s">
        <v>32</v>
      </c>
      <c r="L35" t="s">
        <v>38</v>
      </c>
    </row>
    <row r="36" spans="1:12">
      <c r="A36" s="5" t="s">
        <v>64</v>
      </c>
      <c r="B36" s="33">
        <v>30528113.98</v>
      </c>
      <c r="C36" s="33"/>
      <c r="D36" s="33">
        <v>28382760702.580002</v>
      </c>
      <c r="E36" s="33">
        <v>5020885564.4200001</v>
      </c>
      <c r="F36" s="33">
        <v>946167827.64999998</v>
      </c>
      <c r="G36" s="33">
        <v>162568841.53</v>
      </c>
      <c r="H36" s="33">
        <v>6986537.3300000001</v>
      </c>
      <c r="I36" s="33"/>
      <c r="J36" s="33">
        <v>170689692.75</v>
      </c>
      <c r="K36" s="33"/>
      <c r="L36" s="33">
        <v>34720587280.240005</v>
      </c>
    </row>
    <row r="37" spans="1:12">
      <c r="A37" s="5" t="s">
        <v>66</v>
      </c>
      <c r="B37" s="33">
        <v>52843924690.730003</v>
      </c>
      <c r="C37" s="33">
        <v>3105979676.2299995</v>
      </c>
      <c r="D37" s="33">
        <v>6513507914.79</v>
      </c>
      <c r="E37" s="33">
        <v>3392422174.6599998</v>
      </c>
      <c r="F37" s="33">
        <v>3489632644.1500001</v>
      </c>
      <c r="G37" s="33">
        <v>1180665538.9400001</v>
      </c>
      <c r="H37" s="33">
        <v>3317157762.46</v>
      </c>
      <c r="I37" s="33">
        <v>2426638035.3400002</v>
      </c>
      <c r="J37" s="33">
        <v>1228733700.8199999</v>
      </c>
      <c r="K37" s="33">
        <v>22999182.740000002</v>
      </c>
      <c r="L37" s="33">
        <v>77521661320.860016</v>
      </c>
    </row>
    <row r="38" spans="1:12">
      <c r="A38" s="5" t="s">
        <v>65</v>
      </c>
      <c r="B38" s="33">
        <v>1385476616.6500001</v>
      </c>
      <c r="C38" s="33">
        <v>99036210.170000002</v>
      </c>
      <c r="D38" s="33">
        <v>51068111.339999996</v>
      </c>
      <c r="E38" s="33">
        <v>2993954378.0499997</v>
      </c>
      <c r="F38" s="33">
        <v>716605867.03999996</v>
      </c>
      <c r="G38" s="33">
        <v>1911345066.97</v>
      </c>
      <c r="H38" s="33">
        <v>2725875511.1100001</v>
      </c>
      <c r="I38" s="33">
        <v>423462084.91999996</v>
      </c>
      <c r="J38" s="33">
        <v>762823326.72000003</v>
      </c>
      <c r="K38" s="33">
        <v>67422384.709999993</v>
      </c>
      <c r="L38" s="33">
        <v>11137069557.679998</v>
      </c>
    </row>
    <row r="39" spans="1:12">
      <c r="A39" s="5" t="s">
        <v>67</v>
      </c>
      <c r="B39" s="33">
        <v>24016447.219999999</v>
      </c>
      <c r="C39" s="33">
        <v>1464971.14</v>
      </c>
      <c r="D39" s="33">
        <v>48876240.060000002</v>
      </c>
      <c r="E39" s="33">
        <v>607629347.69000006</v>
      </c>
      <c r="F39" s="33">
        <v>1201466376.9400001</v>
      </c>
      <c r="G39" s="33">
        <v>3987014158.79</v>
      </c>
      <c r="H39" s="33">
        <v>2359283381.0999999</v>
      </c>
      <c r="I39" s="33">
        <v>432139558.19999999</v>
      </c>
      <c r="J39" s="33">
        <v>401526473.15999997</v>
      </c>
      <c r="K39" s="33"/>
      <c r="L39" s="33">
        <v>9063416954.3000011</v>
      </c>
    </row>
    <row r="40" spans="1:12">
      <c r="A40" s="5" t="s">
        <v>69</v>
      </c>
      <c r="B40" s="33">
        <v>1443002258.24</v>
      </c>
      <c r="C40" s="33">
        <v>90747861.75</v>
      </c>
      <c r="D40" s="33">
        <v>32006996.489999998</v>
      </c>
      <c r="E40" s="33">
        <v>3921191.51</v>
      </c>
      <c r="F40" s="33">
        <v>69596756.879999995</v>
      </c>
      <c r="G40" s="33">
        <v>4004459.43</v>
      </c>
      <c r="H40" s="33">
        <v>18213524.760000002</v>
      </c>
      <c r="I40" s="33">
        <v>30785631.460000001</v>
      </c>
      <c r="J40" s="33">
        <v>992716.66</v>
      </c>
      <c r="K40" s="33">
        <v>724337.57000000007</v>
      </c>
      <c r="L40" s="33">
        <v>1693995734.75</v>
      </c>
    </row>
    <row r="41" spans="1:12">
      <c r="A41" s="5" t="s">
        <v>68</v>
      </c>
      <c r="B41" s="33">
        <v>21622185966.549999</v>
      </c>
      <c r="C41" s="33">
        <v>1064287558.3</v>
      </c>
      <c r="D41" s="33">
        <v>56039176.370000005</v>
      </c>
      <c r="E41" s="33">
        <v>393378093.21000004</v>
      </c>
      <c r="F41" s="33">
        <v>442168235.65999997</v>
      </c>
      <c r="G41" s="33">
        <v>13378206.439999999</v>
      </c>
      <c r="H41" s="33">
        <v>242628462.69999999</v>
      </c>
      <c r="I41" s="33">
        <v>477907311.94999999</v>
      </c>
      <c r="J41" s="33">
        <v>132594222.10000001</v>
      </c>
      <c r="K41" s="33">
        <v>3173785.83</v>
      </c>
      <c r="L41" s="33">
        <v>24447741019.109997</v>
      </c>
    </row>
    <row r="42" spans="1:12">
      <c r="A42" s="5" t="s">
        <v>38</v>
      </c>
      <c r="B42" s="33">
        <v>77349134093.37001</v>
      </c>
      <c r="C42" s="33">
        <v>4361516277.5899992</v>
      </c>
      <c r="D42" s="33">
        <v>35084259141.629997</v>
      </c>
      <c r="E42" s="33">
        <v>12412190749.540001</v>
      </c>
      <c r="F42" s="33">
        <v>6865637708.3200006</v>
      </c>
      <c r="G42" s="33">
        <v>7258976272.0999994</v>
      </c>
      <c r="H42" s="33">
        <v>8670145179.460001</v>
      </c>
      <c r="I42" s="33">
        <v>3790932621.8699999</v>
      </c>
      <c r="J42" s="33">
        <v>2697360132.2099996</v>
      </c>
      <c r="K42" s="33">
        <v>94319690.849999979</v>
      </c>
      <c r="L42" s="33">
        <v>158584471866.94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="80" zoomScaleNormal="80" workbookViewId="0">
      <selection activeCell="F42" sqref="F42"/>
    </sheetView>
  </sheetViews>
  <sheetFormatPr defaultRowHeight="12.75"/>
  <cols>
    <col min="1" max="1" width="18.7109375" customWidth="1"/>
    <col min="2" max="2" width="24.85546875" customWidth="1"/>
    <col min="3" max="3" width="18.42578125" customWidth="1"/>
    <col min="4" max="4" width="21.5703125" customWidth="1"/>
    <col min="5" max="5" width="22.5703125" customWidth="1"/>
    <col min="6" max="6" width="23" customWidth="1"/>
    <col min="7" max="7" width="38.140625" customWidth="1"/>
    <col min="8" max="8" width="21.140625" customWidth="1"/>
    <col min="9" max="9" width="19.42578125" customWidth="1"/>
    <col min="10" max="10" width="28.85546875" customWidth="1"/>
    <col min="11" max="12" width="20.42578125" customWidth="1"/>
    <col min="13" max="13" width="14.28515625" customWidth="1"/>
  </cols>
  <sheetData>
    <row r="1" spans="1:12">
      <c r="A1" s="2" t="s">
        <v>90</v>
      </c>
    </row>
    <row r="2" spans="1:12">
      <c r="A2" s="2" t="s">
        <v>91</v>
      </c>
    </row>
    <row r="3" spans="1:12">
      <c r="A3" s="2"/>
    </row>
    <row r="4" spans="1:12">
      <c r="A4" s="1" t="s">
        <v>179</v>
      </c>
      <c r="B4" t="s">
        <v>180</v>
      </c>
    </row>
    <row r="6" spans="1:12">
      <c r="A6" s="1" t="s">
        <v>39</v>
      </c>
      <c r="B6" s="1" t="s">
        <v>36</v>
      </c>
    </row>
    <row r="7" spans="1:12">
      <c r="A7" s="1" t="s">
        <v>42</v>
      </c>
      <c r="B7" t="s">
        <v>33</v>
      </c>
      <c r="C7" t="s">
        <v>30</v>
      </c>
      <c r="D7" t="s">
        <v>35</v>
      </c>
      <c r="E7" t="s">
        <v>29</v>
      </c>
      <c r="F7" t="s">
        <v>34</v>
      </c>
      <c r="G7" t="s">
        <v>54</v>
      </c>
      <c r="H7" t="s">
        <v>31</v>
      </c>
      <c r="I7" t="s">
        <v>16</v>
      </c>
      <c r="J7" t="s">
        <v>55</v>
      </c>
      <c r="K7" t="s">
        <v>32</v>
      </c>
      <c r="L7" t="s">
        <v>38</v>
      </c>
    </row>
    <row r="8" spans="1:12">
      <c r="A8" s="5" t="s">
        <v>85</v>
      </c>
      <c r="B8" s="3">
        <v>146716132860.16</v>
      </c>
      <c r="C8" s="3">
        <v>8696618562.8999996</v>
      </c>
      <c r="D8" s="3">
        <v>8152408799.0200005</v>
      </c>
      <c r="E8" s="3">
        <v>5334268268.4499998</v>
      </c>
      <c r="F8" s="3">
        <v>24707936515.91</v>
      </c>
      <c r="G8" s="3">
        <v>9361491390.3799992</v>
      </c>
      <c r="H8" s="3">
        <v>48275187868.150002</v>
      </c>
      <c r="I8" s="3">
        <v>36204860096.889999</v>
      </c>
      <c r="J8" s="3">
        <v>2885969132.27</v>
      </c>
      <c r="K8" s="3">
        <v>264190462.37</v>
      </c>
      <c r="L8" s="3">
        <v>290599063956.5</v>
      </c>
    </row>
    <row r="9" spans="1:12">
      <c r="A9" s="5" t="s">
        <v>86</v>
      </c>
      <c r="B9" s="3">
        <v>967811836.42999995</v>
      </c>
      <c r="C9" s="3">
        <v>49230534.43</v>
      </c>
      <c r="D9" s="3">
        <v>373457277.55000001</v>
      </c>
      <c r="E9" s="3">
        <v>15910880.59</v>
      </c>
      <c r="F9" s="3">
        <v>273696100.39999998</v>
      </c>
      <c r="G9" s="3">
        <v>116058630.88</v>
      </c>
      <c r="H9" s="3">
        <v>131708623.52</v>
      </c>
      <c r="I9" s="3">
        <v>286154975.5</v>
      </c>
      <c r="J9" s="3">
        <v>62309656.93</v>
      </c>
      <c r="K9" s="3"/>
      <c r="L9" s="3">
        <v>2276338516.2299995</v>
      </c>
    </row>
    <row r="10" spans="1:12">
      <c r="A10" s="5" t="s">
        <v>87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5" t="s">
        <v>89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5" t="s">
        <v>88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5" t="s">
        <v>38</v>
      </c>
      <c r="B13" s="3">
        <v>147683944696.59</v>
      </c>
      <c r="C13" s="3">
        <v>8745849097.3299999</v>
      </c>
      <c r="D13" s="3">
        <v>8525866076.5700006</v>
      </c>
      <c r="E13" s="3">
        <v>5350179149.04</v>
      </c>
      <c r="F13" s="3">
        <v>24981632616.310001</v>
      </c>
      <c r="G13" s="3">
        <v>9477550021.2599983</v>
      </c>
      <c r="H13" s="3">
        <v>48406896491.669998</v>
      </c>
      <c r="I13" s="3">
        <v>36491015072.389999</v>
      </c>
      <c r="J13" s="3">
        <v>2948278789.1999998</v>
      </c>
      <c r="K13" s="3">
        <v>264190462.37</v>
      </c>
      <c r="L13" s="3">
        <v>292875402472.72998</v>
      </c>
    </row>
    <row r="16" spans="1:12">
      <c r="A16" s="1" t="s">
        <v>179</v>
      </c>
      <c r="B16" t="s">
        <v>181</v>
      </c>
    </row>
    <row r="18" spans="1:12">
      <c r="A18" s="1" t="s">
        <v>39</v>
      </c>
      <c r="B18" s="1" t="s">
        <v>36</v>
      </c>
    </row>
    <row r="19" spans="1:12">
      <c r="A19" s="1" t="s">
        <v>42</v>
      </c>
      <c r="B19" t="s">
        <v>33</v>
      </c>
      <c r="C19" t="s">
        <v>30</v>
      </c>
      <c r="D19" t="s">
        <v>35</v>
      </c>
      <c r="E19" t="s">
        <v>29</v>
      </c>
      <c r="F19" t="s">
        <v>34</v>
      </c>
      <c r="G19" t="s">
        <v>54</v>
      </c>
      <c r="H19" t="s">
        <v>31</v>
      </c>
      <c r="I19" t="s">
        <v>16</v>
      </c>
      <c r="J19" t="s">
        <v>55</v>
      </c>
      <c r="K19" t="s">
        <v>32</v>
      </c>
      <c r="L19" t="s">
        <v>38</v>
      </c>
    </row>
    <row r="20" spans="1:12">
      <c r="A20" s="5" t="s">
        <v>85</v>
      </c>
      <c r="B20" s="33">
        <v>179449026690.20001</v>
      </c>
      <c r="C20" s="33">
        <v>7823955392.2299995</v>
      </c>
      <c r="D20" s="33">
        <v>21182863210.599998</v>
      </c>
      <c r="E20" s="33">
        <v>13721937702.67</v>
      </c>
      <c r="F20" s="33">
        <v>13740525282.219999</v>
      </c>
      <c r="G20" s="33">
        <v>3785926277.9099998</v>
      </c>
      <c r="H20" s="33">
        <v>23948830880.299999</v>
      </c>
      <c r="I20" s="33">
        <v>10454251347.280001</v>
      </c>
      <c r="J20" s="33">
        <v>3407444752.9000001</v>
      </c>
      <c r="K20" s="33">
        <v>136830498.96000001</v>
      </c>
      <c r="L20" s="33">
        <v>277651592035.27008</v>
      </c>
    </row>
    <row r="21" spans="1:12">
      <c r="A21" s="5" t="s">
        <v>203</v>
      </c>
      <c r="B21" s="33">
        <v>708907682.63</v>
      </c>
      <c r="C21" s="33">
        <v>31641167.050000001</v>
      </c>
      <c r="D21" s="33">
        <v>1010870765.11</v>
      </c>
      <c r="E21" s="33">
        <v>11013078.23</v>
      </c>
      <c r="F21" s="33">
        <v>170155978.90000001</v>
      </c>
      <c r="G21" s="33">
        <v>22107052.77</v>
      </c>
      <c r="H21" s="33">
        <v>61081959.57</v>
      </c>
      <c r="I21" s="33">
        <v>66962438.920000002</v>
      </c>
      <c r="J21" s="33">
        <v>46538865.600000001</v>
      </c>
      <c r="K21" s="33"/>
      <c r="L21" s="33">
        <v>2129278988.78</v>
      </c>
    </row>
    <row r="22" spans="1:12">
      <c r="A22" s="5" t="s">
        <v>87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>
      <c r="A23" s="5" t="s">
        <v>204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>
      <c r="A24" s="5" t="s">
        <v>88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>
      <c r="A25" s="5" t="s">
        <v>38</v>
      </c>
      <c r="B25" s="33">
        <v>180157934372.83002</v>
      </c>
      <c r="C25" s="33">
        <v>7855596559.2799997</v>
      </c>
      <c r="D25" s="33">
        <v>22193733975.709999</v>
      </c>
      <c r="E25" s="33">
        <v>13732950780.9</v>
      </c>
      <c r="F25" s="33">
        <v>13910681261.119999</v>
      </c>
      <c r="G25" s="33">
        <v>3808033330.6799998</v>
      </c>
      <c r="H25" s="33">
        <v>24009912839.869999</v>
      </c>
      <c r="I25" s="33">
        <v>10521213786.200001</v>
      </c>
      <c r="J25" s="33">
        <v>3453983618.5</v>
      </c>
      <c r="K25" s="33">
        <v>136830498.96000001</v>
      </c>
      <c r="L25" s="33">
        <v>279780871024.05011</v>
      </c>
    </row>
    <row r="28" spans="1:12">
      <c r="A28" s="1" t="s">
        <v>179</v>
      </c>
      <c r="B28" t="s">
        <v>182</v>
      </c>
    </row>
    <row r="30" spans="1:12">
      <c r="A30" s="1" t="s">
        <v>39</v>
      </c>
      <c r="B30" s="1" t="s">
        <v>36</v>
      </c>
    </row>
    <row r="31" spans="1:12">
      <c r="A31" s="1" t="s">
        <v>42</v>
      </c>
      <c r="B31" t="s">
        <v>33</v>
      </c>
      <c r="C31" t="s">
        <v>30</v>
      </c>
      <c r="D31" t="s">
        <v>35</v>
      </c>
      <c r="E31" t="s">
        <v>29</v>
      </c>
      <c r="F31" t="s">
        <v>34</v>
      </c>
      <c r="G31" t="s">
        <v>54</v>
      </c>
      <c r="H31" t="s">
        <v>31</v>
      </c>
      <c r="I31" t="s">
        <v>16</v>
      </c>
      <c r="J31" t="s">
        <v>55</v>
      </c>
      <c r="K31" t="s">
        <v>32</v>
      </c>
      <c r="L31" t="s">
        <v>38</v>
      </c>
    </row>
    <row r="32" spans="1:12">
      <c r="A32" s="5" t="s">
        <v>85</v>
      </c>
      <c r="B32" s="33">
        <v>74224384388.259995</v>
      </c>
      <c r="C32" s="33">
        <v>4250182232.6199999</v>
      </c>
      <c r="D32" s="33">
        <v>5069043105.6400003</v>
      </c>
      <c r="E32" s="33">
        <v>7288462599.3299999</v>
      </c>
      <c r="F32" s="33">
        <v>5468148087.0100002</v>
      </c>
      <c r="G32" s="33">
        <v>7048557127.1199999</v>
      </c>
      <c r="H32" s="33">
        <v>8569890564.3599997</v>
      </c>
      <c r="I32" s="33">
        <v>3470712977.9400001</v>
      </c>
      <c r="J32" s="33">
        <v>2417482116.8299999</v>
      </c>
      <c r="K32" s="33">
        <v>93923736.040000007</v>
      </c>
      <c r="L32" s="33">
        <v>117900786935.14998</v>
      </c>
    </row>
    <row r="33" spans="1:12">
      <c r="A33" s="5" t="s">
        <v>203</v>
      </c>
      <c r="B33" s="33">
        <v>2933368666.2399998</v>
      </c>
      <c r="C33" s="33">
        <v>111314666.76000001</v>
      </c>
      <c r="D33" s="33">
        <v>28458848318.52</v>
      </c>
      <c r="E33" s="33">
        <v>5039643765.6000004</v>
      </c>
      <c r="F33" s="33">
        <v>1351048754.1300001</v>
      </c>
      <c r="G33" s="33">
        <v>210346153.19999999</v>
      </c>
      <c r="H33" s="33">
        <v>89279764.950000003</v>
      </c>
      <c r="I33" s="33">
        <v>147904704.96000001</v>
      </c>
      <c r="J33" s="33">
        <v>199647748.66</v>
      </c>
      <c r="K33" s="33">
        <v>395954.82</v>
      </c>
      <c r="L33" s="33">
        <v>38541798497.839996</v>
      </c>
    </row>
    <row r="34" spans="1:12">
      <c r="A34" s="5" t="s">
        <v>87</v>
      </c>
      <c r="B34" s="33">
        <v>59130160.020000003</v>
      </c>
      <c r="C34" s="33"/>
      <c r="D34" s="33">
        <v>235165139.31</v>
      </c>
      <c r="E34" s="33">
        <v>60852343.770000003</v>
      </c>
      <c r="F34" s="33">
        <v>12174923.220000001</v>
      </c>
      <c r="G34" s="33"/>
      <c r="H34" s="33">
        <v>4153879.72</v>
      </c>
      <c r="I34" s="33">
        <v>169763131.46000001</v>
      </c>
      <c r="J34" s="33">
        <v>54016024.850000001</v>
      </c>
      <c r="K34" s="33"/>
      <c r="L34" s="33">
        <v>595255602.35000002</v>
      </c>
    </row>
    <row r="35" spans="1:12">
      <c r="A35" s="5" t="s">
        <v>204</v>
      </c>
      <c r="B35" s="33">
        <v>132177384.37</v>
      </c>
      <c r="C35" s="33">
        <v>19378.21</v>
      </c>
      <c r="D35" s="33">
        <v>1321202578.1800001</v>
      </c>
      <c r="E35" s="33">
        <v>23135659.899999999</v>
      </c>
      <c r="F35" s="33">
        <v>34253086.090000004</v>
      </c>
      <c r="G35" s="33">
        <v>72991.789999999994</v>
      </c>
      <c r="H35" s="33">
        <v>6820970.4400000004</v>
      </c>
      <c r="I35" s="33">
        <v>2496184.1800000002</v>
      </c>
      <c r="J35" s="33">
        <v>26214241.870000001</v>
      </c>
      <c r="K35" s="33"/>
      <c r="L35" s="33">
        <v>1546392475.03</v>
      </c>
    </row>
    <row r="36" spans="1:12">
      <c r="A36" s="5" t="s">
        <v>88</v>
      </c>
      <c r="B36" s="33">
        <v>73494.48</v>
      </c>
      <c r="C36" s="33"/>
      <c r="D36" s="33"/>
      <c r="E36" s="33">
        <v>96380.94</v>
      </c>
      <c r="F36" s="33">
        <v>12857.87</v>
      </c>
      <c r="G36" s="33"/>
      <c r="H36" s="33"/>
      <c r="I36" s="33">
        <v>55623.32</v>
      </c>
      <c r="J36" s="33"/>
      <c r="K36" s="33"/>
      <c r="L36" s="33">
        <v>238356.61</v>
      </c>
    </row>
    <row r="37" spans="1:12">
      <c r="A37" s="5" t="s">
        <v>38</v>
      </c>
      <c r="B37" s="33">
        <v>77349134093.369995</v>
      </c>
      <c r="C37" s="33">
        <v>4361516277.5900002</v>
      </c>
      <c r="D37" s="33">
        <v>35084259141.650002</v>
      </c>
      <c r="E37" s="33">
        <v>12412190749.540001</v>
      </c>
      <c r="F37" s="33">
        <v>6865637708.3200006</v>
      </c>
      <c r="G37" s="33">
        <v>7258976272.1099997</v>
      </c>
      <c r="H37" s="33">
        <v>8670145179.4699993</v>
      </c>
      <c r="I37" s="33">
        <v>3790932621.8600001</v>
      </c>
      <c r="J37" s="33">
        <v>2697360132.2099996</v>
      </c>
      <c r="K37" s="33">
        <v>94319690.859999999</v>
      </c>
      <c r="L37" s="33">
        <v>158584471866.97998</v>
      </c>
    </row>
  </sheetData>
  <pageMargins left="0.7" right="0.7" top="0.75" bottom="0.75" header="0.3" footer="0.3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47"/>
  <sheetViews>
    <sheetView topLeftCell="A7" zoomScale="80" zoomScaleNormal="80" workbookViewId="0">
      <selection activeCell="L47" sqref="L45:L47"/>
    </sheetView>
  </sheetViews>
  <sheetFormatPr defaultRowHeight="12.75"/>
  <cols>
    <col min="1" max="1" width="16.28515625" customWidth="1"/>
    <col min="2" max="2" width="25.7109375" customWidth="1"/>
    <col min="3" max="3" width="17.85546875" customWidth="1"/>
    <col min="4" max="4" width="21.7109375" customWidth="1"/>
    <col min="5" max="5" width="23" customWidth="1"/>
    <col min="6" max="6" width="19.28515625" customWidth="1"/>
    <col min="7" max="7" width="40" customWidth="1"/>
    <col min="8" max="8" width="22.140625" customWidth="1"/>
    <col min="9" max="9" width="19.28515625" customWidth="1"/>
    <col min="10" max="10" width="29.85546875" customWidth="1"/>
    <col min="11" max="11" width="15.85546875" customWidth="1"/>
    <col min="12" max="12" width="20.5703125" bestFit="1" customWidth="1"/>
    <col min="13" max="13" width="18.140625" customWidth="1"/>
  </cols>
  <sheetData>
    <row r="1" spans="1:12">
      <c r="A1" s="2" t="s">
        <v>92</v>
      </c>
    </row>
    <row r="2" spans="1:12">
      <c r="A2" s="2" t="s">
        <v>93</v>
      </c>
    </row>
    <row r="3" spans="1:12">
      <c r="A3" s="2"/>
    </row>
    <row r="5" spans="1:12">
      <c r="A5" s="1" t="s">
        <v>179</v>
      </c>
      <c r="B5" t="s">
        <v>180</v>
      </c>
    </row>
    <row r="7" spans="1:12">
      <c r="A7" s="1" t="s">
        <v>39</v>
      </c>
      <c r="B7" s="1" t="s">
        <v>36</v>
      </c>
    </row>
    <row r="8" spans="1:12">
      <c r="A8" s="1" t="s">
        <v>42</v>
      </c>
      <c r="B8" t="s">
        <v>33</v>
      </c>
      <c r="C8" t="s">
        <v>30</v>
      </c>
      <c r="D8" t="s">
        <v>35</v>
      </c>
      <c r="E8" t="s">
        <v>29</v>
      </c>
      <c r="F8" t="s">
        <v>34</v>
      </c>
      <c r="G8" t="s">
        <v>54</v>
      </c>
      <c r="H8" t="s">
        <v>31</v>
      </c>
      <c r="I8" t="s">
        <v>16</v>
      </c>
      <c r="J8" t="s">
        <v>55</v>
      </c>
      <c r="K8" t="s">
        <v>32</v>
      </c>
      <c r="L8" t="s">
        <v>38</v>
      </c>
    </row>
    <row r="9" spans="1:12">
      <c r="A9" s="5" t="s">
        <v>83</v>
      </c>
      <c r="B9" s="33">
        <v>2759925.89</v>
      </c>
      <c r="C9" s="33">
        <v>390038.01</v>
      </c>
      <c r="D9" s="33">
        <v>1037573.72</v>
      </c>
      <c r="E9" s="33">
        <v>4003156.21</v>
      </c>
      <c r="F9" s="33">
        <v>20838865.940000001</v>
      </c>
      <c r="G9" s="33">
        <v>5328598.12</v>
      </c>
      <c r="H9" s="33">
        <v>923955763.05999994</v>
      </c>
      <c r="I9" s="33">
        <v>125874.15</v>
      </c>
      <c r="J9" s="33">
        <v>4977427.3499999996</v>
      </c>
      <c r="K9" s="33"/>
      <c r="L9" s="33">
        <v>963417222.44999993</v>
      </c>
    </row>
    <row r="10" spans="1:12">
      <c r="A10" s="5" t="s">
        <v>185</v>
      </c>
      <c r="B10" s="33">
        <v>42785535.799999997</v>
      </c>
      <c r="C10" s="33">
        <v>4770657.9800000004</v>
      </c>
      <c r="D10" s="33">
        <v>32330023.030000001</v>
      </c>
      <c r="E10" s="33">
        <v>29502763.989999998</v>
      </c>
      <c r="F10" s="33">
        <v>80357421.469999999</v>
      </c>
      <c r="G10" s="33">
        <v>4691298.5599999996</v>
      </c>
      <c r="H10" s="33">
        <v>55336672.670000002</v>
      </c>
      <c r="I10" s="33">
        <v>13927970.91</v>
      </c>
      <c r="J10" s="33">
        <v>5519086.0199999996</v>
      </c>
      <c r="K10" s="33">
        <v>41381.449999999997</v>
      </c>
      <c r="L10" s="33">
        <v>269262811.88</v>
      </c>
    </row>
    <row r="11" spans="1:12">
      <c r="A11" s="5" t="s">
        <v>184</v>
      </c>
      <c r="B11" s="33">
        <v>185252480.88999999</v>
      </c>
      <c r="C11" s="33">
        <v>20892674.07</v>
      </c>
      <c r="D11" s="33">
        <v>128345430.81999999</v>
      </c>
      <c r="E11" s="33">
        <v>45452656.030000001</v>
      </c>
      <c r="F11" s="33">
        <v>31399609.640000001</v>
      </c>
      <c r="G11" s="33">
        <v>32423790.82</v>
      </c>
      <c r="H11" s="33">
        <v>72124426.709999993</v>
      </c>
      <c r="I11" s="33">
        <v>30160298.760000002</v>
      </c>
      <c r="J11" s="33">
        <v>4090154.11</v>
      </c>
      <c r="K11" s="33"/>
      <c r="L11" s="33">
        <v>550141521.8499999</v>
      </c>
    </row>
    <row r="12" spans="1:12">
      <c r="A12" s="5" t="s">
        <v>187</v>
      </c>
      <c r="B12" s="33">
        <v>1614090951.3099999</v>
      </c>
      <c r="C12" s="33">
        <v>150388287</v>
      </c>
      <c r="D12" s="33">
        <v>333528877.82999998</v>
      </c>
      <c r="E12" s="33">
        <v>28324803.68</v>
      </c>
      <c r="F12" s="33">
        <v>116708067.87</v>
      </c>
      <c r="G12" s="33">
        <v>331654461.70999998</v>
      </c>
      <c r="H12" s="33">
        <v>864396588.76999998</v>
      </c>
      <c r="I12" s="33">
        <v>211562699.49000001</v>
      </c>
      <c r="J12" s="33">
        <v>122691460.95999999</v>
      </c>
      <c r="K12" s="33">
        <v>2355852.86</v>
      </c>
      <c r="L12" s="33">
        <v>3775702051.48</v>
      </c>
    </row>
    <row r="13" spans="1:12">
      <c r="A13" s="5" t="s">
        <v>186</v>
      </c>
      <c r="B13" s="33">
        <v>12899130646.370001</v>
      </c>
      <c r="C13" s="33">
        <v>609839839.28999996</v>
      </c>
      <c r="D13" s="33">
        <v>897121982.20000005</v>
      </c>
      <c r="E13" s="33">
        <v>312098792.06</v>
      </c>
      <c r="F13" s="33">
        <v>1480525080.5999999</v>
      </c>
      <c r="G13" s="33">
        <v>5720814716.25</v>
      </c>
      <c r="H13" s="33">
        <v>12063037893.93</v>
      </c>
      <c r="I13" s="33">
        <v>2358013183.1900001</v>
      </c>
      <c r="J13" s="33">
        <v>898998434.90999997</v>
      </c>
      <c r="K13" s="33">
        <v>61167941.530000001</v>
      </c>
      <c r="L13" s="33">
        <v>37300748510.330002</v>
      </c>
    </row>
    <row r="14" spans="1:12">
      <c r="A14" s="5" t="s">
        <v>84</v>
      </c>
      <c r="B14" s="33">
        <v>132939878385.82001</v>
      </c>
      <c r="C14" s="33">
        <v>7959567600.9899998</v>
      </c>
      <c r="D14" s="33">
        <v>7133502188.9700003</v>
      </c>
      <c r="E14" s="33">
        <v>4930796977.0600004</v>
      </c>
      <c r="F14" s="33">
        <v>23251803570.790001</v>
      </c>
      <c r="G14" s="33">
        <v>3382637155.8099999</v>
      </c>
      <c r="H14" s="33">
        <v>34428045146.519997</v>
      </c>
      <c r="I14" s="33">
        <v>33877225045.880001</v>
      </c>
      <c r="J14" s="33">
        <v>1912002225.8499999</v>
      </c>
      <c r="K14" s="33">
        <v>200625286.52000001</v>
      </c>
      <c r="L14" s="33">
        <v>250016083584.20999</v>
      </c>
    </row>
    <row r="15" spans="1:12">
      <c r="A15" s="5" t="s">
        <v>205</v>
      </c>
      <c r="B15" s="33">
        <v>46770.52</v>
      </c>
      <c r="C15" s="33"/>
      <c r="D15" s="33"/>
      <c r="E15" s="33"/>
      <c r="F15" s="33"/>
      <c r="G15" s="33"/>
      <c r="H15" s="33"/>
      <c r="I15" s="33"/>
      <c r="J15" s="33"/>
      <c r="K15" s="33"/>
      <c r="L15" s="33">
        <v>46770.52</v>
      </c>
    </row>
    <row r="16" spans="1:12">
      <c r="A16" s="5" t="s">
        <v>38</v>
      </c>
      <c r="B16" s="33">
        <v>147683944696.60001</v>
      </c>
      <c r="C16" s="33">
        <v>8745849097.3400002</v>
      </c>
      <c r="D16" s="33">
        <v>8525866076.5699997</v>
      </c>
      <c r="E16" s="33">
        <v>5350179149.0300007</v>
      </c>
      <c r="F16" s="33">
        <v>24981632616.310001</v>
      </c>
      <c r="G16" s="33">
        <v>9477550021.2700005</v>
      </c>
      <c r="H16" s="33">
        <v>48406896491.659996</v>
      </c>
      <c r="I16" s="33">
        <v>36491015072.380005</v>
      </c>
      <c r="J16" s="33">
        <v>2948278789.1999998</v>
      </c>
      <c r="K16" s="33">
        <v>264190462.36000001</v>
      </c>
      <c r="L16" s="33">
        <v>292875402472.72003</v>
      </c>
    </row>
    <row r="18" spans="1:12">
      <c r="A18" s="1" t="s">
        <v>179</v>
      </c>
      <c r="B18" t="s">
        <v>181</v>
      </c>
    </row>
    <row r="20" spans="1:12">
      <c r="A20" s="1" t="s">
        <v>39</v>
      </c>
      <c r="B20" s="1" t="s">
        <v>244</v>
      </c>
    </row>
    <row r="21" spans="1:12">
      <c r="A21" s="1" t="s">
        <v>245</v>
      </c>
      <c r="B21" t="s">
        <v>33</v>
      </c>
      <c r="C21" t="s">
        <v>30</v>
      </c>
      <c r="D21" t="s">
        <v>35</v>
      </c>
      <c r="E21" t="s">
        <v>29</v>
      </c>
      <c r="F21" t="s">
        <v>34</v>
      </c>
      <c r="G21" t="s">
        <v>54</v>
      </c>
      <c r="H21" t="s">
        <v>31</v>
      </c>
      <c r="I21" t="s">
        <v>16</v>
      </c>
      <c r="J21" t="s">
        <v>55</v>
      </c>
      <c r="K21" t="s">
        <v>32</v>
      </c>
      <c r="L21" t="s">
        <v>38</v>
      </c>
    </row>
    <row r="22" spans="1:12">
      <c r="A22" s="5" t="s">
        <v>83</v>
      </c>
      <c r="B22" s="33">
        <v>1188663.8999999999</v>
      </c>
      <c r="C22" s="33">
        <v>29572.31</v>
      </c>
      <c r="D22" s="33">
        <v>117173.94</v>
      </c>
      <c r="E22" s="33">
        <v>22363023.789999999</v>
      </c>
      <c r="F22" s="33">
        <v>79437338.650000006</v>
      </c>
      <c r="G22" s="33">
        <v>21788.99</v>
      </c>
      <c r="H22" s="33">
        <v>2080793.98</v>
      </c>
      <c r="I22" s="33">
        <v>26123.5</v>
      </c>
      <c r="J22" s="33"/>
      <c r="K22" s="33"/>
      <c r="L22" s="33">
        <v>105264479.06</v>
      </c>
    </row>
    <row r="23" spans="1:12">
      <c r="A23" s="5" t="s">
        <v>185</v>
      </c>
      <c r="B23" s="33">
        <v>34204835.640000001</v>
      </c>
      <c r="C23" s="33">
        <v>1808065.29</v>
      </c>
      <c r="D23" s="33">
        <v>11766387.689999999</v>
      </c>
      <c r="E23" s="33">
        <v>135292261.49000001</v>
      </c>
      <c r="F23" s="33">
        <v>93768203.969999999</v>
      </c>
      <c r="G23" s="33">
        <v>56805679.990000002</v>
      </c>
      <c r="H23" s="33">
        <v>14706819.560000001</v>
      </c>
      <c r="I23" s="33">
        <v>9199037.6099999994</v>
      </c>
      <c r="J23" s="33">
        <v>79131.100000000006</v>
      </c>
      <c r="K23" s="33">
        <v>110129.92</v>
      </c>
      <c r="L23" s="33">
        <v>357740552.26000011</v>
      </c>
    </row>
    <row r="24" spans="1:12">
      <c r="A24" s="5" t="s">
        <v>184</v>
      </c>
      <c r="B24" s="33">
        <v>114064343.02</v>
      </c>
      <c r="C24" s="33">
        <v>4804307.59</v>
      </c>
      <c r="D24" s="33">
        <v>197105191.19999999</v>
      </c>
      <c r="E24" s="33">
        <v>100551186.88</v>
      </c>
      <c r="F24" s="33">
        <v>2943903.99</v>
      </c>
      <c r="G24" s="33">
        <v>5742904.79</v>
      </c>
      <c r="H24" s="33">
        <v>43132973.939999998</v>
      </c>
      <c r="I24" s="33">
        <v>3655697.68</v>
      </c>
      <c r="J24" s="33">
        <v>230104.22</v>
      </c>
      <c r="K24" s="33"/>
      <c r="L24" s="33">
        <v>472230613.31000006</v>
      </c>
    </row>
    <row r="25" spans="1:12">
      <c r="A25" s="5" t="s">
        <v>187</v>
      </c>
      <c r="B25" s="33">
        <v>2429086002.04</v>
      </c>
      <c r="C25" s="33">
        <v>164747154.24000001</v>
      </c>
      <c r="D25" s="33">
        <v>674802460.71000004</v>
      </c>
      <c r="E25" s="33">
        <v>43146179.909999996</v>
      </c>
      <c r="F25" s="33">
        <v>106062331.86</v>
      </c>
      <c r="G25" s="33">
        <v>323581897.25</v>
      </c>
      <c r="H25" s="33">
        <v>751076193.83000004</v>
      </c>
      <c r="I25" s="33">
        <v>115577788.56999999</v>
      </c>
      <c r="J25" s="33">
        <v>43421210.049999997</v>
      </c>
      <c r="K25" s="33">
        <v>5458679.5999999996</v>
      </c>
      <c r="L25" s="33">
        <v>4656959898.0600004</v>
      </c>
    </row>
    <row r="26" spans="1:12">
      <c r="A26" s="5" t="s">
        <v>186</v>
      </c>
      <c r="B26" s="33">
        <v>19881370540.77</v>
      </c>
      <c r="C26" s="33">
        <v>831090738.05999994</v>
      </c>
      <c r="D26" s="33">
        <v>7097404355.0299997</v>
      </c>
      <c r="E26" s="33">
        <v>1411454932.74</v>
      </c>
      <c r="F26" s="33">
        <v>1002221779.33</v>
      </c>
      <c r="G26" s="33">
        <v>2490669025.2800002</v>
      </c>
      <c r="H26" s="33">
        <v>6374073303.9700003</v>
      </c>
      <c r="I26" s="33">
        <v>853043699.80999994</v>
      </c>
      <c r="J26" s="33">
        <v>1040438786.08</v>
      </c>
      <c r="K26" s="33">
        <v>21411327.949999999</v>
      </c>
      <c r="L26" s="33">
        <v>41003178489.019997</v>
      </c>
    </row>
    <row r="27" spans="1:12">
      <c r="A27" s="5" t="s">
        <v>84</v>
      </c>
      <c r="B27" s="33">
        <v>157697994068.69</v>
      </c>
      <c r="C27" s="33">
        <v>6853116721.79</v>
      </c>
      <c r="D27" s="33">
        <v>14212538407.129999</v>
      </c>
      <c r="E27" s="33">
        <v>12020143196.09</v>
      </c>
      <c r="F27" s="33">
        <v>12626247703.32</v>
      </c>
      <c r="G27" s="33">
        <v>931212034.38</v>
      </c>
      <c r="H27" s="33">
        <v>16824842754.6</v>
      </c>
      <c r="I27" s="33">
        <v>9539711439.0200005</v>
      </c>
      <c r="J27" s="33">
        <v>2369814387.0599999</v>
      </c>
      <c r="K27" s="33">
        <v>109850361.48999999</v>
      </c>
      <c r="L27" s="33">
        <v>233185471073.57001</v>
      </c>
    </row>
    <row r="28" spans="1:12">
      <c r="A28" s="5" t="s">
        <v>247</v>
      </c>
      <c r="B28" s="33">
        <v>25918.76</v>
      </c>
      <c r="C28" s="33"/>
      <c r="D28" s="33"/>
      <c r="E28" s="33"/>
      <c r="F28" s="33"/>
      <c r="G28" s="33"/>
      <c r="H28" s="33"/>
      <c r="I28" s="33"/>
      <c r="J28" s="33"/>
      <c r="K28" s="33"/>
      <c r="L28" s="33">
        <v>25918.76</v>
      </c>
    </row>
    <row r="29" spans="1:12">
      <c r="A29" s="5" t="s">
        <v>38</v>
      </c>
      <c r="B29" s="33">
        <v>180157934372.82001</v>
      </c>
      <c r="C29" s="33">
        <v>7855596559.2799997</v>
      </c>
      <c r="D29" s="33">
        <v>22193733975.699997</v>
      </c>
      <c r="E29" s="33">
        <v>13732950780.9</v>
      </c>
      <c r="F29" s="33">
        <v>13910681261.119999</v>
      </c>
      <c r="G29" s="33">
        <v>3808033330.6800003</v>
      </c>
      <c r="H29" s="33">
        <v>24009912839.880001</v>
      </c>
      <c r="I29" s="33">
        <v>10521213786.190001</v>
      </c>
      <c r="J29" s="33">
        <v>3453983618.5100002</v>
      </c>
      <c r="K29" s="33">
        <v>136830498.95999998</v>
      </c>
      <c r="L29" s="33">
        <v>279780871024.04004</v>
      </c>
    </row>
    <row r="31" spans="1:12">
      <c r="A31" s="1" t="s">
        <v>179</v>
      </c>
      <c r="B31" t="s">
        <v>182</v>
      </c>
    </row>
    <row r="33" spans="1:13">
      <c r="A33" s="1" t="s">
        <v>39</v>
      </c>
      <c r="B33" s="1" t="s">
        <v>244</v>
      </c>
    </row>
    <row r="34" spans="1:13">
      <c r="A34" s="1" t="s">
        <v>245</v>
      </c>
      <c r="B34" t="s">
        <v>33</v>
      </c>
      <c r="C34" t="s">
        <v>30</v>
      </c>
      <c r="D34" t="s">
        <v>35</v>
      </c>
      <c r="E34" t="s">
        <v>29</v>
      </c>
      <c r="F34" t="s">
        <v>34</v>
      </c>
      <c r="G34" t="s">
        <v>54</v>
      </c>
      <c r="H34" t="s">
        <v>31</v>
      </c>
      <c r="I34" t="s">
        <v>16</v>
      </c>
      <c r="J34" t="s">
        <v>55</v>
      </c>
      <c r="K34" t="s">
        <v>32</v>
      </c>
      <c r="L34" t="s">
        <v>246</v>
      </c>
    </row>
    <row r="35" spans="1:13">
      <c r="A35" s="5" t="s">
        <v>83</v>
      </c>
      <c r="B35" s="33">
        <v>60820345.950000003</v>
      </c>
      <c r="C35" s="33">
        <v>3831764.36</v>
      </c>
      <c r="D35" s="33">
        <v>99753993.609999999</v>
      </c>
      <c r="E35" s="33">
        <v>63165173.649999999</v>
      </c>
      <c r="F35" s="33">
        <v>6220808.9299999997</v>
      </c>
      <c r="G35" s="33">
        <v>6253976.3099999996</v>
      </c>
      <c r="H35" s="33">
        <v>831261575.40999997</v>
      </c>
      <c r="I35" s="33">
        <v>42471047.32</v>
      </c>
      <c r="J35" s="33">
        <v>9993935.1500000004</v>
      </c>
      <c r="K35" s="33">
        <v>30979.49</v>
      </c>
      <c r="L35" s="33">
        <v>1123803600.1800001</v>
      </c>
    </row>
    <row r="36" spans="1:13">
      <c r="A36" s="5" t="s">
        <v>185</v>
      </c>
      <c r="B36" s="33">
        <v>479114151.64999998</v>
      </c>
      <c r="C36" s="33">
        <v>36970312.630000003</v>
      </c>
      <c r="D36" s="33">
        <v>1401989938.0799999</v>
      </c>
      <c r="E36" s="33">
        <v>630991717.90999997</v>
      </c>
      <c r="F36" s="33">
        <v>57982461.75</v>
      </c>
      <c r="G36" s="33">
        <v>58675763.450000003</v>
      </c>
      <c r="H36" s="33">
        <v>180950567.09999999</v>
      </c>
      <c r="I36" s="33">
        <v>42973088.960000001</v>
      </c>
      <c r="J36" s="33">
        <v>15326621.220000001</v>
      </c>
      <c r="K36" s="33">
        <v>648325.71</v>
      </c>
      <c r="L36" s="33">
        <v>2905622948.4599996</v>
      </c>
    </row>
    <row r="37" spans="1:13">
      <c r="A37" s="5" t="s">
        <v>184</v>
      </c>
      <c r="B37" s="33">
        <v>510499241.56999999</v>
      </c>
      <c r="C37" s="33">
        <v>37945296.25</v>
      </c>
      <c r="D37" s="33">
        <v>1291711610.47</v>
      </c>
      <c r="E37" s="33">
        <v>227862455.72</v>
      </c>
      <c r="F37" s="33">
        <v>53010028.619999997</v>
      </c>
      <c r="G37" s="33">
        <v>36647065.280000001</v>
      </c>
      <c r="H37" s="33">
        <v>63212974.93</v>
      </c>
      <c r="I37" s="33">
        <v>104210843.06</v>
      </c>
      <c r="J37" s="33">
        <v>49984134.619999997</v>
      </c>
      <c r="K37" s="33">
        <v>926109.66</v>
      </c>
      <c r="L37" s="33">
        <v>2376009760.1799994</v>
      </c>
    </row>
    <row r="38" spans="1:13">
      <c r="A38" s="5" t="s">
        <v>187</v>
      </c>
      <c r="B38" s="33">
        <v>2513341649.0999999</v>
      </c>
      <c r="C38" s="33">
        <v>223923027.52000001</v>
      </c>
      <c r="D38" s="33">
        <v>546293329.04999995</v>
      </c>
      <c r="E38" s="33">
        <v>122302538.37</v>
      </c>
      <c r="F38" s="33">
        <v>261604281.62</v>
      </c>
      <c r="G38" s="33">
        <v>357357771.5</v>
      </c>
      <c r="H38" s="33">
        <v>425198441.50999999</v>
      </c>
      <c r="I38" s="33">
        <v>263041049.88999999</v>
      </c>
      <c r="J38" s="33">
        <v>244692350.06999999</v>
      </c>
      <c r="K38" s="33">
        <v>1193240.81</v>
      </c>
      <c r="L38" s="33">
        <v>4958947679.4400005</v>
      </c>
    </row>
    <row r="39" spans="1:13">
      <c r="A39" s="5" t="s">
        <v>186</v>
      </c>
      <c r="B39" s="33">
        <v>10931405582.370001</v>
      </c>
      <c r="C39" s="33">
        <v>753213793.87</v>
      </c>
      <c r="D39" s="33">
        <v>4284695208.3299999</v>
      </c>
      <c r="E39" s="33">
        <v>943439621.77999997</v>
      </c>
      <c r="F39" s="33">
        <v>1167084928.71</v>
      </c>
      <c r="G39" s="33">
        <v>1844375650.3199999</v>
      </c>
      <c r="H39" s="33">
        <v>3244973858.8899999</v>
      </c>
      <c r="I39" s="33">
        <v>448785159.89999998</v>
      </c>
      <c r="J39" s="33">
        <v>643157370.04999995</v>
      </c>
      <c r="K39" s="33">
        <v>9608695.9100000001</v>
      </c>
      <c r="L39" s="33">
        <v>24270739870.130001</v>
      </c>
    </row>
    <row r="40" spans="1:13">
      <c r="A40" s="5" t="s">
        <v>84</v>
      </c>
      <c r="B40" s="33">
        <v>62852843911.739998</v>
      </c>
      <c r="C40" s="33">
        <v>3305632082.96</v>
      </c>
      <c r="D40" s="33">
        <v>27459802178.049999</v>
      </c>
      <c r="E40" s="33">
        <v>10424429242.110001</v>
      </c>
      <c r="F40" s="33">
        <v>5319730868.6800003</v>
      </c>
      <c r="G40" s="33">
        <v>4955666045.2299995</v>
      </c>
      <c r="H40" s="33">
        <v>3924547761.6300001</v>
      </c>
      <c r="I40" s="33">
        <v>2889451432.73</v>
      </c>
      <c r="J40" s="33">
        <v>1734205721.1099999</v>
      </c>
      <c r="K40" s="33">
        <v>81912339.260000005</v>
      </c>
      <c r="L40" s="33">
        <v>122948221583.5</v>
      </c>
    </row>
    <row r="41" spans="1:13">
      <c r="A41" s="5" t="s">
        <v>247</v>
      </c>
      <c r="B41" s="33">
        <v>1109211</v>
      </c>
      <c r="C41" s="33"/>
      <c r="D41" s="33">
        <v>12884.06</v>
      </c>
      <c r="E41" s="33"/>
      <c r="F41" s="33">
        <v>4330.03</v>
      </c>
      <c r="G41" s="33"/>
      <c r="H41" s="33"/>
      <c r="I41" s="33"/>
      <c r="J41" s="33"/>
      <c r="K41" s="33"/>
      <c r="L41" s="33">
        <v>1126425.0900000001</v>
      </c>
    </row>
    <row r="42" spans="1:13">
      <c r="A42" s="5" t="s">
        <v>246</v>
      </c>
      <c r="B42" s="33">
        <v>77349134093.380005</v>
      </c>
      <c r="C42" s="33">
        <v>4361516277.5900002</v>
      </c>
      <c r="D42" s="33">
        <v>35084259141.649994</v>
      </c>
      <c r="E42" s="33">
        <v>12412190749.540001</v>
      </c>
      <c r="F42" s="33">
        <v>6865637708.3400002</v>
      </c>
      <c r="G42" s="33">
        <v>7258976272.0900002</v>
      </c>
      <c r="H42" s="33">
        <v>8670145179.4700012</v>
      </c>
      <c r="I42" s="33">
        <v>3790932621.8600001</v>
      </c>
      <c r="J42" s="33">
        <v>2697360132.2199998</v>
      </c>
      <c r="K42" s="33">
        <v>94319690.840000004</v>
      </c>
      <c r="L42" s="33">
        <v>158584471866.98001</v>
      </c>
    </row>
    <row r="45" spans="1:13">
      <c r="L45" s="33"/>
      <c r="M45" s="3">
        <f>+L45/1000000</f>
        <v>0</v>
      </c>
    </row>
    <row r="46" spans="1:13">
      <c r="L46" s="33"/>
      <c r="M46" s="3">
        <f>+L46/1000000</f>
        <v>0</v>
      </c>
    </row>
    <row r="47" spans="1:13">
      <c r="L47" s="33"/>
      <c r="M47" s="3">
        <f>+L47/1000000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DCB827-35D4-4001-9247-5BAEB83449D9}"/>
</file>

<file path=customXml/itemProps2.xml><?xml version="1.0" encoding="utf-8"?>
<ds:datastoreItem xmlns:ds="http://schemas.openxmlformats.org/officeDocument/2006/customXml" ds:itemID="{9A73FF05-6570-43A9-A12F-D17A11919345}"/>
</file>

<file path=customXml/itemProps3.xml><?xml version="1.0" encoding="utf-8"?>
<ds:datastoreItem xmlns:ds="http://schemas.openxmlformats.org/officeDocument/2006/customXml" ds:itemID="{87AD1A22-9BBC-40E0-A0F0-6807C679B70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Navngivne områder</vt:lpstr>
      </vt:variant>
      <vt:variant>
        <vt:i4>8</vt:i4>
      </vt:variant>
    </vt:vector>
  </HeadingPairs>
  <TitlesOfParts>
    <vt:vector size="31" baseType="lpstr">
      <vt:lpstr>M1+M2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Data_90</vt:lpstr>
      <vt:lpstr>Data_M10</vt:lpstr>
      <vt:lpstr>Data_M9</vt:lpstr>
      <vt:lpstr>Data_M6</vt:lpstr>
      <vt:lpstr>Data_M5</vt:lpstr>
      <vt:lpstr>Data_M3</vt:lpstr>
      <vt:lpstr>Data_M1</vt:lpstr>
      <vt:lpstr>A</vt:lpstr>
      <vt:lpstr>X2</vt:lpstr>
      <vt:lpstr>G1.1</vt:lpstr>
      <vt:lpstr>G2</vt:lpstr>
      <vt:lpstr>G.3</vt:lpstr>
      <vt:lpstr>G.4</vt:lpstr>
      <vt:lpstr>Data_90</vt:lpstr>
      <vt:lpstr>ecbc_backup_M1</vt:lpstr>
      <vt:lpstr>ecbc_backup_M1_1</vt:lpstr>
      <vt:lpstr>ecbc_backup_M10</vt:lpstr>
      <vt:lpstr>ecbc_backup_M3</vt:lpstr>
      <vt:lpstr>ecbc_backup_M5</vt:lpstr>
      <vt:lpstr>ecbc_backup_M6</vt:lpstr>
      <vt:lpstr>ecbc_backup_M9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B72308</dc:creator>
  <cp:lastModifiedBy>B48222</cp:lastModifiedBy>
  <cp:lastPrinted>2012-12-11T07:42:22Z</cp:lastPrinted>
  <dcterms:created xsi:type="dcterms:W3CDTF">2012-10-09T11:07:28Z</dcterms:created>
  <dcterms:modified xsi:type="dcterms:W3CDTF">2013-03-14T08:10:43Z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17500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